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<sst xmlns="http://schemas.openxmlformats.org/spreadsheetml/2006/main" count="178" uniqueCount="130">
  <si>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</si>
  <si>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</si>
  <si>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</si>
  <si>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</si>
  <si>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</si>
  <si>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</si>
  <si>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</si>
  <si>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</si>
  <si>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</si>
  <si>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</si>
  <si>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</si>
  <si>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</si>
  <si>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</si>
  <si>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</si>
  <si>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</si>
  <si>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</si>
  <si>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</si>
  <si>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</si>
  <si>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</si>
  <si>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</si>
  <si>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</si>
  <si>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</si>
  <si>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</si>
  <si>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</si>
  <si>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</si>
  <si>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</si>
  <si>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</si>
  <si>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</si>
  <si>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</si>
  <si>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</si>
  <si>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</si>
  <si>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</si>
  <si>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</si>
  <si>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</si>
  <si>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</si>
  <si>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</si>
  <si>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</si>
  <si>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</si>
  <si>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</si>
  <si>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</si>
  <si>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</si>
  <si>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</si>
  <si>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</si>
  <si>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</si>
  <si>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</si>
  <si>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</si>
  <si>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</si>
  <si>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</si>
  <si>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</si>
  <si>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</si>
  <si>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</si>
  <si>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</si>
  <si>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</si>
  <si>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</si>
  <si>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</si>
  <si>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</si>
  <si>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</si>
  <si>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</si>
  <si>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</si>
  <si>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</si>
  <si>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</si>
  <si>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</si>
  <si>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</si>
  <si>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</si>
  <si>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</si>
  <si>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</si>
  <si>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</si>
  <si>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</si>
  <si>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</si>
  <si>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</si>
  <si>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</si>
  <si>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</si>
  <si>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</si>
  <si>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</si>
  <si>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</si>
  <si>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</si>
  <si>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</si>
  <si>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</si>
  <si>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</si>
  <si>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</si>
  <si>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</si>
  <si>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</si>
  <si>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</si>
  <si>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</si>
  <si>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</si>
  <si>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</si>
  <si>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</si>
  <si>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</si>
  <si>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</si>
  <si>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</si>
  <si>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</si>
  <si>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</si>
  <si>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Balance at 1 July 2009</t>
  </si>
  <si>
    <t>FYE 2010</t>
  </si>
  <si>
    <t>30.6.2010</t>
  </si>
  <si>
    <t>Net cash generated / (used in) from operating activities</t>
  </si>
  <si>
    <t>FOR THE FIRST QUARTER ENDED 30 SEPTEMBER 2010</t>
  </si>
  <si>
    <t xml:space="preserve">UNAUDITED CONDENSED CONSOLIDATED STATEMENT OF COMPREHENSIVE INCOME </t>
  </si>
  <si>
    <t>30.9.2010</t>
  </si>
  <si>
    <t>30.9.2009</t>
  </si>
  <si>
    <t>Exchange differences on translation of foreign operations</t>
  </si>
  <si>
    <t>Total Comprehensive Income / (Loss) for the period</t>
  </si>
  <si>
    <t>Other Comprehensive Income / (Loss):</t>
  </si>
  <si>
    <t>Profit / (Loss) attributable to:</t>
  </si>
  <si>
    <t xml:space="preserve">(The Condensed Consolidated Statement of Comprehensive Income should be read in conjunction </t>
  </si>
  <si>
    <t>with the Audited Financial Statements for the year ended 30 June 2010 and</t>
  </si>
  <si>
    <t xml:space="preserve">Owners of the Company </t>
  </si>
  <si>
    <t>UNAUDITED CONDENSED CONSOLIDATED STATEMENT OF FINANCIAL POSITION</t>
  </si>
  <si>
    <t>AS AT 30 SEPTEMBER 2010</t>
  </si>
  <si>
    <t>(restated)</t>
  </si>
  <si>
    <t>(The Condensed Consolidated Statement of Financial Position should be read in conjunction</t>
  </si>
  <si>
    <t>Attributable to owners of the Company</t>
  </si>
  <si>
    <t>3-month period ended 30 September 2009</t>
  </si>
  <si>
    <t>3-month period ended 30 September 2010</t>
  </si>
  <si>
    <t>Balance at 1 July 2010</t>
  </si>
  <si>
    <t>Balance at 30 September 2010</t>
  </si>
  <si>
    <t>Balance at 30 September 2009</t>
  </si>
  <si>
    <t xml:space="preserve">  with the Audited Financial Statements for the year ended 30 June 2010 and</t>
  </si>
  <si>
    <t>Total comprehensive income/(loss) for the period</t>
  </si>
  <si>
    <t>FYE 2011</t>
  </si>
  <si>
    <t xml:space="preserve">   with the Audited Financial Statements for the year ended 30 June 2010 and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</si>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</sst>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2" fillId="0" borderId="0" xfId="42" applyNumberFormat="1" applyFont="1" applyAlignment="1" quotePrefix="1">
      <alignment horizontal="center"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9" fillId="0" borderId="10" xfId="42" applyNumberFormat="1" applyFont="1" applyBorder="1" applyAlignment="1">
      <alignment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43" fontId="13" fillId="0" borderId="0" xfId="42" applyFont="1" applyBorder="1" applyAlignment="1">
      <alignment/>
    </xf>
    <xf numFmtId="185" fontId="13" fillId="0" borderId="0" xfId="42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8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1.7109375" style="3" customWidth="1"/>
    <col min="15" max="17" width="15.140625" style="3" bestFit="1" customWidth="1"/>
    <col min="18" max="18" width="1.1484375" style="3" customWidth="1"/>
    <col min="19" max="20" width="15.140625" style="3" bestFit="1" customWidth="1"/>
    <col min="21" max="21" width="14.28125" style="3" customWidth="1"/>
    <col min="22" max="22" width="14.421875" style="3" bestFit="1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310" t="s">
        <v>32</v>
      </c>
      <c r="B1" s="310"/>
      <c r="C1" s="310"/>
      <c r="D1" s="310"/>
      <c r="E1" s="310"/>
      <c r="F1" s="310"/>
      <c r="G1" s="310"/>
      <c r="H1" s="310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311" t="s">
        <v>33</v>
      </c>
      <c r="B2" s="312"/>
      <c r="C2" s="312"/>
      <c r="D2" s="312"/>
      <c r="E2" s="312"/>
      <c r="F2" s="312"/>
      <c r="G2" s="312"/>
      <c r="H2" s="312"/>
      <c r="I2" s="9"/>
      <c r="J2" s="9"/>
      <c r="K2" s="9"/>
      <c r="L2" s="9"/>
      <c r="M2" s="9"/>
      <c r="N2" s="9"/>
      <c r="O2" s="9"/>
      <c r="P2" s="9"/>
      <c r="Q2" s="9"/>
    </row>
    <row r="3" spans="2:20" ht="8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4" t="s">
        <v>97</v>
      </c>
      <c r="B4" s="204"/>
      <c r="C4" s="204"/>
      <c r="D4" s="204"/>
      <c r="E4" s="204"/>
      <c r="F4" s="205"/>
      <c r="G4" s="204"/>
      <c r="H4" s="204"/>
      <c r="I4" s="262"/>
      <c r="J4" s="263"/>
      <c r="K4" s="263"/>
      <c r="L4" s="263"/>
      <c r="M4" s="263"/>
      <c r="N4" s="263"/>
      <c r="O4" s="263"/>
      <c r="P4" s="263"/>
      <c r="Q4" s="263"/>
      <c r="R4" s="69"/>
      <c r="S4" s="4"/>
      <c r="T4" s="4"/>
      <c r="U4" s="4"/>
      <c r="V4" s="4"/>
      <c r="W4" s="4"/>
      <c r="X4" s="4"/>
      <c r="Y4" s="4"/>
    </row>
    <row r="5" spans="1:27" ht="15.75">
      <c r="A5" s="204" t="s">
        <v>96</v>
      </c>
      <c r="B5" s="204"/>
      <c r="C5" s="204"/>
      <c r="D5" s="204"/>
      <c r="E5" s="204"/>
      <c r="F5" s="205"/>
      <c r="G5" s="204"/>
      <c r="H5" s="204"/>
      <c r="I5" s="262"/>
      <c r="J5" s="263"/>
      <c r="K5" s="263"/>
      <c r="L5" s="263"/>
      <c r="M5" s="263"/>
      <c r="N5" s="263"/>
      <c r="O5" s="263"/>
      <c r="P5" s="263"/>
      <c r="Q5" s="263"/>
      <c r="R5" s="69"/>
      <c r="S5" s="4"/>
      <c r="T5" s="4"/>
      <c r="U5" s="4"/>
      <c r="V5" s="4"/>
      <c r="W5" s="4"/>
      <c r="X5" s="4"/>
      <c r="Y5" s="4"/>
      <c r="Z5" s="4"/>
      <c r="AA5" s="4"/>
    </row>
    <row r="6" spans="1:27" ht="3.75" customHeight="1">
      <c r="A6" s="206"/>
      <c r="B6" s="207"/>
      <c r="C6" s="207"/>
      <c r="D6" s="208"/>
      <c r="E6" s="209"/>
      <c r="F6" s="207"/>
      <c r="G6" s="207"/>
      <c r="H6" s="208"/>
      <c r="J6" s="4"/>
      <c r="K6" s="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"/>
      <c r="Z6" s="4"/>
      <c r="AA6" s="4"/>
    </row>
    <row r="7" spans="1:29" ht="15.75">
      <c r="A7" s="210"/>
      <c r="B7" s="313" t="s">
        <v>76</v>
      </c>
      <c r="C7" s="314"/>
      <c r="D7" s="315"/>
      <c r="E7" s="157"/>
      <c r="F7" s="313" t="s">
        <v>78</v>
      </c>
      <c r="G7" s="314"/>
      <c r="H7" s="315"/>
      <c r="I7" s="15"/>
      <c r="J7" s="15"/>
      <c r="K7" s="15"/>
      <c r="L7" s="266"/>
      <c r="M7" s="15"/>
      <c r="N7" s="266"/>
      <c r="O7" s="266"/>
      <c r="P7" s="266"/>
      <c r="Q7" s="266"/>
      <c r="R7" s="267"/>
      <c r="S7" s="267"/>
      <c r="T7" s="69"/>
      <c r="U7" s="69"/>
      <c r="V7" s="69"/>
      <c r="W7" s="69"/>
      <c r="X7" s="69"/>
      <c r="Y7" s="4"/>
      <c r="Z7" s="4"/>
      <c r="AA7" s="4"/>
      <c r="AB7" s="4"/>
      <c r="AC7" s="4"/>
    </row>
    <row r="8" spans="1:29" ht="15.75">
      <c r="A8" s="207"/>
      <c r="B8" s="197" t="s">
        <v>22</v>
      </c>
      <c r="C8" s="157"/>
      <c r="D8" s="198" t="s">
        <v>46</v>
      </c>
      <c r="E8" s="157"/>
      <c r="F8" s="197" t="s">
        <v>22</v>
      </c>
      <c r="G8" s="157"/>
      <c r="H8" s="198" t="s">
        <v>46</v>
      </c>
      <c r="I8" s="14"/>
      <c r="J8" s="157"/>
      <c r="K8" s="157"/>
      <c r="L8" s="157"/>
      <c r="M8" s="157"/>
      <c r="N8" s="266"/>
      <c r="O8" s="157"/>
      <c r="P8" s="157"/>
      <c r="Q8" s="157"/>
      <c r="R8" s="268"/>
      <c r="S8" s="157"/>
      <c r="T8" s="277"/>
      <c r="U8" s="277"/>
      <c r="V8" s="277"/>
      <c r="W8" s="268"/>
      <c r="X8" s="266"/>
      <c r="Y8" s="4"/>
      <c r="Z8" s="4"/>
      <c r="AA8" s="4"/>
      <c r="AB8" s="4"/>
      <c r="AC8" s="4"/>
    </row>
    <row r="9" spans="1:29" ht="15.75">
      <c r="A9" s="207"/>
      <c r="B9" s="197" t="s">
        <v>79</v>
      </c>
      <c r="C9" s="157"/>
      <c r="D9" s="198" t="s">
        <v>79</v>
      </c>
      <c r="E9" s="157"/>
      <c r="F9" s="197" t="s">
        <v>79</v>
      </c>
      <c r="G9" s="157"/>
      <c r="H9" s="198" t="s">
        <v>79</v>
      </c>
      <c r="I9" s="15"/>
      <c r="J9" s="277"/>
      <c r="K9" s="277"/>
      <c r="L9" s="277"/>
      <c r="M9" s="277"/>
      <c r="N9" s="266"/>
      <c r="O9" s="157"/>
      <c r="P9" s="157"/>
      <c r="Q9" s="157"/>
      <c r="R9" s="268"/>
      <c r="S9" s="157"/>
      <c r="T9" s="277"/>
      <c r="U9" s="277"/>
      <c r="V9" s="277"/>
      <c r="W9" s="268"/>
      <c r="X9" s="277"/>
      <c r="Y9" s="4"/>
      <c r="Z9" s="4"/>
      <c r="AA9" s="4"/>
      <c r="AB9" s="4"/>
      <c r="AC9" s="4"/>
    </row>
    <row r="10" spans="1:29" ht="15.75">
      <c r="A10" s="211"/>
      <c r="B10" s="197" t="s">
        <v>21</v>
      </c>
      <c r="C10" s="157"/>
      <c r="D10" s="198" t="s">
        <v>81</v>
      </c>
      <c r="E10" s="157"/>
      <c r="F10" s="197" t="s">
        <v>80</v>
      </c>
      <c r="G10" s="157"/>
      <c r="H10" s="198" t="s">
        <v>81</v>
      </c>
      <c r="I10" s="14"/>
      <c r="J10" s="277"/>
      <c r="K10" s="277"/>
      <c r="L10" s="277"/>
      <c r="M10" s="277"/>
      <c r="N10" s="266"/>
      <c r="O10" s="157"/>
      <c r="P10" s="157"/>
      <c r="Q10" s="157"/>
      <c r="R10" s="268"/>
      <c r="S10" s="157"/>
      <c r="T10" s="277"/>
      <c r="U10" s="277"/>
      <c r="V10" s="277"/>
      <c r="W10" s="268"/>
      <c r="X10" s="277"/>
      <c r="Y10" s="15"/>
      <c r="Z10" s="4"/>
      <c r="AA10" s="4"/>
      <c r="AB10" s="4"/>
      <c r="AC10" s="4"/>
    </row>
    <row r="11" spans="1:29" ht="15.75">
      <c r="A11" s="211"/>
      <c r="B11" s="197" t="s">
        <v>12</v>
      </c>
      <c r="C11" s="157"/>
      <c r="D11" s="198" t="s">
        <v>21</v>
      </c>
      <c r="E11" s="157"/>
      <c r="F11" s="197"/>
      <c r="G11" s="157"/>
      <c r="H11" s="198" t="s">
        <v>82</v>
      </c>
      <c r="I11" s="14"/>
      <c r="J11" s="277"/>
      <c r="K11" s="277"/>
      <c r="L11" s="277"/>
      <c r="M11" s="277"/>
      <c r="N11" s="266"/>
      <c r="O11" s="157"/>
      <c r="P11" s="157"/>
      <c r="Q11" s="157"/>
      <c r="R11" s="268"/>
      <c r="S11" s="157"/>
      <c r="T11" s="277"/>
      <c r="U11" s="277"/>
      <c r="V11" s="277"/>
      <c r="W11" s="268"/>
      <c r="X11" s="277"/>
      <c r="Y11" s="15"/>
      <c r="Z11" s="4"/>
      <c r="AA11" s="4"/>
      <c r="AB11" s="4"/>
      <c r="AC11" s="4"/>
    </row>
    <row r="12" spans="1:29" ht="15.75">
      <c r="A12" s="207"/>
      <c r="B12" s="212" t="s">
        <v>98</v>
      </c>
      <c r="C12" s="157"/>
      <c r="D12" s="200" t="s">
        <v>99</v>
      </c>
      <c r="E12" s="157"/>
      <c r="F12" s="199" t="s">
        <v>98</v>
      </c>
      <c r="G12" s="157"/>
      <c r="H12" s="200" t="s">
        <v>99</v>
      </c>
      <c r="I12" s="49"/>
      <c r="J12" s="274"/>
      <c r="K12" s="274"/>
      <c r="L12" s="277"/>
      <c r="M12" s="274"/>
      <c r="N12" s="158"/>
      <c r="O12" s="281"/>
      <c r="P12" s="281"/>
      <c r="Q12" s="281"/>
      <c r="R12" s="181"/>
      <c r="S12" s="281"/>
      <c r="T12" s="274"/>
      <c r="U12" s="277"/>
      <c r="V12" s="274"/>
      <c r="W12" s="181"/>
      <c r="X12" s="274"/>
      <c r="Y12" s="136"/>
      <c r="Z12" s="4"/>
      <c r="AA12" s="4"/>
      <c r="AB12" s="4"/>
      <c r="AC12" s="4"/>
    </row>
    <row r="13" spans="1:29" ht="15.75">
      <c r="A13" s="207"/>
      <c r="B13" s="212"/>
      <c r="C13" s="157"/>
      <c r="D13" s="198" t="s">
        <v>109</v>
      </c>
      <c r="E13" s="157"/>
      <c r="F13" s="199"/>
      <c r="G13" s="157"/>
      <c r="H13" s="198" t="s">
        <v>109</v>
      </c>
      <c r="I13" s="49"/>
      <c r="J13" s="274"/>
      <c r="K13" s="274"/>
      <c r="L13" s="277"/>
      <c r="M13" s="274"/>
      <c r="N13" s="158"/>
      <c r="O13" s="281"/>
      <c r="P13" s="281"/>
      <c r="Q13" s="281"/>
      <c r="R13" s="181"/>
      <c r="S13" s="281"/>
      <c r="T13" s="274"/>
      <c r="U13" s="277"/>
      <c r="V13" s="274"/>
      <c r="W13" s="181"/>
      <c r="X13" s="274"/>
      <c r="Y13" s="136"/>
      <c r="Z13" s="4"/>
      <c r="AA13" s="4"/>
      <c r="AB13" s="4"/>
      <c r="AC13" s="4"/>
    </row>
    <row r="14" spans="1:29" ht="15.75">
      <c r="A14" s="213"/>
      <c r="B14" s="201" t="s">
        <v>3</v>
      </c>
      <c r="C14" s="202"/>
      <c r="D14" s="203" t="s">
        <v>3</v>
      </c>
      <c r="E14" s="157"/>
      <c r="F14" s="201" t="s">
        <v>3</v>
      </c>
      <c r="G14" s="202"/>
      <c r="H14" s="203" t="s">
        <v>3</v>
      </c>
      <c r="I14" s="49"/>
      <c r="J14" s="277"/>
      <c r="K14" s="277"/>
      <c r="L14" s="277"/>
      <c r="M14" s="277"/>
      <c r="N14" s="181"/>
      <c r="O14" s="157"/>
      <c r="P14" s="157"/>
      <c r="Q14" s="157"/>
      <c r="R14" s="181"/>
      <c r="S14" s="157"/>
      <c r="T14" s="157"/>
      <c r="U14" s="157"/>
      <c r="V14" s="157"/>
      <c r="W14" s="181"/>
      <c r="X14" s="157"/>
      <c r="Y14" s="49"/>
      <c r="Z14" s="4"/>
      <c r="AA14" s="4"/>
      <c r="AB14" s="4"/>
      <c r="AC14" s="4"/>
    </row>
    <row r="15" spans="1:29" ht="4.5" customHeight="1">
      <c r="A15" s="214"/>
      <c r="B15" s="215"/>
      <c r="C15" s="67"/>
      <c r="D15" s="67"/>
      <c r="E15" s="67"/>
      <c r="F15" s="215"/>
      <c r="G15" s="67"/>
      <c r="H15" s="67"/>
      <c r="I15" s="8"/>
      <c r="J15" s="215"/>
      <c r="K15" s="215"/>
      <c r="L15" s="67"/>
      <c r="M15" s="215"/>
      <c r="N15" s="62"/>
      <c r="O15" s="215"/>
      <c r="P15" s="67"/>
      <c r="Q15" s="67"/>
      <c r="R15" s="62"/>
      <c r="S15" s="67"/>
      <c r="T15" s="217"/>
      <c r="U15" s="217"/>
      <c r="V15" s="217"/>
      <c r="W15" s="62"/>
      <c r="X15" s="62"/>
      <c r="Y15" s="8"/>
      <c r="Z15" s="4"/>
      <c r="AA15" s="4"/>
      <c r="AB15" s="4"/>
      <c r="AC15" s="4"/>
    </row>
    <row r="16" spans="1:29" ht="15.75">
      <c r="A16" s="207" t="s">
        <v>6</v>
      </c>
      <c r="B16" s="217">
        <v>41350</v>
      </c>
      <c r="C16" s="217"/>
      <c r="D16" s="217">
        <v>25666</v>
      </c>
      <c r="E16" s="217"/>
      <c r="F16" s="217">
        <v>41350</v>
      </c>
      <c r="G16" s="217"/>
      <c r="H16" s="217">
        <v>25666</v>
      </c>
      <c r="I16" s="59"/>
      <c r="J16" s="217"/>
      <c r="K16" s="217"/>
      <c r="L16" s="217"/>
      <c r="M16" s="217"/>
      <c r="N16" s="59"/>
      <c r="O16" s="217"/>
      <c r="P16" s="217"/>
      <c r="Q16" s="217"/>
      <c r="R16" s="59"/>
      <c r="S16" s="217"/>
      <c r="T16" s="217"/>
      <c r="U16" s="217"/>
      <c r="V16" s="217"/>
      <c r="W16" s="59"/>
      <c r="X16" s="59"/>
      <c r="Y16" s="59"/>
      <c r="Z16" s="105"/>
      <c r="AA16" s="4"/>
      <c r="AB16" s="4"/>
      <c r="AC16" s="4"/>
    </row>
    <row r="17" spans="1:29" ht="6.75" customHeight="1">
      <c r="A17" s="207"/>
      <c r="B17" s="217"/>
      <c r="C17" s="217"/>
      <c r="D17" s="217"/>
      <c r="E17" s="217"/>
      <c r="F17" s="217"/>
      <c r="G17" s="217"/>
      <c r="H17" s="217"/>
      <c r="I17" s="59"/>
      <c r="J17" s="217"/>
      <c r="K17" s="217"/>
      <c r="L17" s="217"/>
      <c r="M17" s="217"/>
      <c r="N17" s="59"/>
      <c r="O17" s="217"/>
      <c r="P17" s="217"/>
      <c r="Q17" s="217"/>
      <c r="R17" s="59"/>
      <c r="S17" s="217"/>
      <c r="T17" s="217"/>
      <c r="U17" s="217"/>
      <c r="V17" s="217"/>
      <c r="W17" s="59"/>
      <c r="X17" s="59"/>
      <c r="Y17" s="59"/>
      <c r="Z17" s="4"/>
      <c r="AA17" s="4"/>
      <c r="AB17" s="4"/>
      <c r="AC17" s="4"/>
    </row>
    <row r="18" spans="1:29" ht="15.75">
      <c r="A18" s="207" t="s">
        <v>34</v>
      </c>
      <c r="B18" s="218">
        <v>-38278</v>
      </c>
      <c r="C18" s="217"/>
      <c r="D18" s="218">
        <v>-26723</v>
      </c>
      <c r="E18" s="217"/>
      <c r="F18" s="218">
        <v>-38278</v>
      </c>
      <c r="G18" s="217"/>
      <c r="H18" s="218">
        <v>-26723</v>
      </c>
      <c r="I18" s="59"/>
      <c r="J18" s="217"/>
      <c r="K18" s="217"/>
      <c r="L18" s="217"/>
      <c r="M18" s="217"/>
      <c r="N18" s="59"/>
      <c r="O18" s="217"/>
      <c r="P18" s="217"/>
      <c r="Q18" s="217"/>
      <c r="R18" s="59"/>
      <c r="S18" s="217"/>
      <c r="T18" s="217"/>
      <c r="U18" s="217"/>
      <c r="V18" s="217"/>
      <c r="W18" s="59"/>
      <c r="X18" s="59"/>
      <c r="Y18" s="59"/>
      <c r="Z18" s="105"/>
      <c r="AA18" s="4"/>
      <c r="AB18" s="4"/>
      <c r="AC18" s="4"/>
    </row>
    <row r="19" spans="1:29" ht="5.25" customHeight="1">
      <c r="A19" s="207"/>
      <c r="B19" s="217"/>
      <c r="C19" s="217"/>
      <c r="D19" s="217"/>
      <c r="E19" s="217"/>
      <c r="F19" s="217"/>
      <c r="G19" s="217"/>
      <c r="H19" s="217"/>
      <c r="I19" s="59"/>
      <c r="J19" s="217"/>
      <c r="K19" s="217"/>
      <c r="L19" s="217"/>
      <c r="M19" s="217"/>
      <c r="N19" s="59"/>
      <c r="O19" s="217"/>
      <c r="P19" s="217"/>
      <c r="Q19" s="217"/>
      <c r="R19" s="59"/>
      <c r="S19" s="217"/>
      <c r="T19" s="217"/>
      <c r="U19" s="217"/>
      <c r="V19" s="217"/>
      <c r="W19" s="59"/>
      <c r="X19" s="59"/>
      <c r="Y19" s="59"/>
      <c r="Z19" s="105"/>
      <c r="AA19" s="4"/>
      <c r="AB19" s="4"/>
      <c r="AC19" s="4"/>
    </row>
    <row r="20" spans="1:29" ht="15.75">
      <c r="A20" s="222" t="s">
        <v>37</v>
      </c>
      <c r="B20" s="217">
        <f>+B16+B18</f>
        <v>3072</v>
      </c>
      <c r="C20" s="217"/>
      <c r="D20" s="217">
        <f>+D16+D18</f>
        <v>-1057</v>
      </c>
      <c r="E20" s="217"/>
      <c r="F20" s="217">
        <f>+F16+F18</f>
        <v>3072</v>
      </c>
      <c r="G20" s="217"/>
      <c r="H20" s="217">
        <f>+H16+H18</f>
        <v>-1057</v>
      </c>
      <c r="I20" s="59"/>
      <c r="J20" s="217"/>
      <c r="K20" s="217"/>
      <c r="L20" s="217"/>
      <c r="M20" s="217"/>
      <c r="N20" s="59"/>
      <c r="O20" s="217"/>
      <c r="P20" s="217"/>
      <c r="Q20" s="217"/>
      <c r="R20" s="59"/>
      <c r="S20" s="217"/>
      <c r="T20" s="217"/>
      <c r="U20" s="217"/>
      <c r="V20" s="217"/>
      <c r="W20" s="59"/>
      <c r="X20" s="59"/>
      <c r="Y20" s="59"/>
      <c r="Z20" s="105"/>
      <c r="AA20" s="105"/>
      <c r="AB20" s="4"/>
      <c r="AC20" s="4"/>
    </row>
    <row r="21" spans="1:29" ht="9" customHeight="1">
      <c r="A21" s="222"/>
      <c r="B21" s="217"/>
      <c r="C21" s="217"/>
      <c r="D21" s="217"/>
      <c r="E21" s="217"/>
      <c r="F21" s="217"/>
      <c r="G21" s="217"/>
      <c r="H21" s="217"/>
      <c r="I21" s="59"/>
      <c r="J21" s="217"/>
      <c r="K21" s="217"/>
      <c r="L21" s="217"/>
      <c r="M21" s="217"/>
      <c r="N21" s="59"/>
      <c r="O21" s="217"/>
      <c r="P21" s="217"/>
      <c r="Q21" s="217"/>
      <c r="R21" s="59"/>
      <c r="S21" s="217"/>
      <c r="T21" s="217"/>
      <c r="U21" s="217"/>
      <c r="V21" s="217"/>
      <c r="W21" s="59"/>
      <c r="X21" s="59"/>
      <c r="Y21" s="59"/>
      <c r="Z21" s="105"/>
      <c r="AA21" s="105"/>
      <c r="AB21" s="4"/>
      <c r="AC21" s="4"/>
    </row>
    <row r="22" spans="1:29" ht="15.75">
      <c r="A22" s="207" t="s">
        <v>38</v>
      </c>
      <c r="B22" s="217">
        <v>37</v>
      </c>
      <c r="C22" s="217"/>
      <c r="D22" s="217">
        <v>252</v>
      </c>
      <c r="E22" s="217"/>
      <c r="F22" s="217">
        <v>37</v>
      </c>
      <c r="G22" s="217"/>
      <c r="H22" s="217">
        <v>252</v>
      </c>
      <c r="I22" s="59"/>
      <c r="J22" s="217"/>
      <c r="K22" s="217"/>
      <c r="L22" s="217"/>
      <c r="M22" s="217"/>
      <c r="N22" s="59"/>
      <c r="O22" s="217"/>
      <c r="P22" s="217"/>
      <c r="Q22" s="217"/>
      <c r="R22" s="59"/>
      <c r="S22" s="217"/>
      <c r="T22" s="217"/>
      <c r="U22" s="217"/>
      <c r="V22" s="217"/>
      <c r="W22" s="59"/>
      <c r="X22" s="59"/>
      <c r="Y22" s="59"/>
      <c r="Z22" s="105"/>
      <c r="AA22" s="4"/>
      <c r="AB22" s="4"/>
      <c r="AC22" s="4"/>
    </row>
    <row r="23" spans="1:29" ht="7.5" customHeight="1">
      <c r="A23" s="207"/>
      <c r="B23" s="217"/>
      <c r="C23" s="217"/>
      <c r="D23" s="217"/>
      <c r="E23" s="217"/>
      <c r="F23" s="217"/>
      <c r="G23" s="217"/>
      <c r="H23" s="217"/>
      <c r="I23" s="59"/>
      <c r="J23" s="217"/>
      <c r="K23" s="217"/>
      <c r="L23" s="217"/>
      <c r="M23" s="217"/>
      <c r="N23" s="59"/>
      <c r="O23" s="217"/>
      <c r="P23" s="217"/>
      <c r="Q23" s="217"/>
      <c r="R23" s="59"/>
      <c r="S23" s="217"/>
      <c r="T23" s="217"/>
      <c r="U23" s="217"/>
      <c r="V23" s="217"/>
      <c r="W23" s="59"/>
      <c r="X23" s="59"/>
      <c r="Y23" s="59"/>
      <c r="Z23" s="105"/>
      <c r="AA23" s="4"/>
      <c r="AB23" s="4"/>
      <c r="AC23" s="4"/>
    </row>
    <row r="24" spans="1:29" ht="15.75">
      <c r="A24" s="207" t="s">
        <v>39</v>
      </c>
      <c r="B24" s="217">
        <v>-48</v>
      </c>
      <c r="C24" s="217"/>
      <c r="D24" s="217">
        <v>-80</v>
      </c>
      <c r="E24" s="217"/>
      <c r="F24" s="217">
        <v>-48</v>
      </c>
      <c r="G24" s="217"/>
      <c r="H24" s="217">
        <v>-80</v>
      </c>
      <c r="I24" s="59"/>
      <c r="J24" s="217"/>
      <c r="K24" s="217"/>
      <c r="L24" s="217"/>
      <c r="M24" s="217"/>
      <c r="N24" s="59"/>
      <c r="O24" s="217"/>
      <c r="P24" s="217"/>
      <c r="Q24" s="217"/>
      <c r="R24" s="59"/>
      <c r="S24" s="217"/>
      <c r="T24" s="217"/>
      <c r="U24" s="217"/>
      <c r="V24" s="217"/>
      <c r="W24" s="59"/>
      <c r="X24" s="59"/>
      <c r="Y24" s="59"/>
      <c r="Z24" s="105"/>
      <c r="AA24" s="4"/>
      <c r="AB24" s="4"/>
      <c r="AC24" s="4"/>
    </row>
    <row r="25" spans="1:29" ht="9.75" customHeight="1">
      <c r="A25" s="207"/>
      <c r="B25" s="217"/>
      <c r="C25" s="217"/>
      <c r="D25" s="217"/>
      <c r="E25" s="217"/>
      <c r="F25" s="217"/>
      <c r="G25" s="217"/>
      <c r="H25" s="217"/>
      <c r="I25" s="59"/>
      <c r="J25" s="217"/>
      <c r="K25" s="217"/>
      <c r="L25" s="217"/>
      <c r="M25" s="217"/>
      <c r="N25" s="59"/>
      <c r="O25" s="217"/>
      <c r="P25" s="217"/>
      <c r="Q25" s="217"/>
      <c r="R25" s="59"/>
      <c r="S25" s="217"/>
      <c r="T25" s="217"/>
      <c r="U25" s="217"/>
      <c r="V25" s="217"/>
      <c r="W25" s="59"/>
      <c r="X25" s="59"/>
      <c r="Y25" s="59"/>
      <c r="Z25" s="105"/>
      <c r="AA25" s="4"/>
      <c r="AB25" s="4"/>
      <c r="AC25" s="4"/>
    </row>
    <row r="26" spans="1:29" ht="15.75">
      <c r="A26" s="207" t="s">
        <v>40</v>
      </c>
      <c r="B26" s="217">
        <v>-1447</v>
      </c>
      <c r="C26" s="217"/>
      <c r="D26" s="217">
        <v>-1381</v>
      </c>
      <c r="E26" s="217"/>
      <c r="F26" s="217">
        <v>-1447</v>
      </c>
      <c r="G26" s="217"/>
      <c r="H26" s="217">
        <v>-1381</v>
      </c>
      <c r="I26" s="59"/>
      <c r="J26" s="217"/>
      <c r="K26" s="217"/>
      <c r="L26" s="217"/>
      <c r="M26" s="217"/>
      <c r="N26" s="59"/>
      <c r="O26" s="217"/>
      <c r="P26" s="217"/>
      <c r="Q26" s="217"/>
      <c r="R26" s="59"/>
      <c r="S26" s="217"/>
      <c r="T26" s="217"/>
      <c r="U26" s="217"/>
      <c r="V26" s="217"/>
      <c r="W26" s="59"/>
      <c r="X26" s="59"/>
      <c r="Y26" s="59"/>
      <c r="Z26" s="105"/>
      <c r="AA26" s="4"/>
      <c r="AB26" s="4"/>
      <c r="AC26" s="4"/>
    </row>
    <row r="27" spans="1:29" ht="10.5" customHeight="1">
      <c r="A27" s="207"/>
      <c r="B27" s="217"/>
      <c r="C27" s="217"/>
      <c r="D27" s="217"/>
      <c r="E27" s="217"/>
      <c r="F27" s="217"/>
      <c r="G27" s="217"/>
      <c r="H27" s="217"/>
      <c r="I27" s="59"/>
      <c r="J27" s="217"/>
      <c r="K27" s="217"/>
      <c r="L27" s="217"/>
      <c r="M27" s="217"/>
      <c r="N27" s="59"/>
      <c r="O27" s="217"/>
      <c r="P27" s="217"/>
      <c r="Q27" s="217"/>
      <c r="R27" s="59"/>
      <c r="S27" s="217"/>
      <c r="T27" s="217"/>
      <c r="U27" s="217"/>
      <c r="V27" s="217"/>
      <c r="W27" s="59"/>
      <c r="X27" s="59"/>
      <c r="Y27" s="59"/>
      <c r="Z27" s="105"/>
      <c r="AA27" s="4"/>
      <c r="AB27" s="4"/>
      <c r="AC27" s="4"/>
    </row>
    <row r="28" spans="1:29" ht="15.75">
      <c r="A28" s="207" t="s">
        <v>25</v>
      </c>
      <c r="B28" s="217">
        <v>0</v>
      </c>
      <c r="C28" s="217"/>
      <c r="D28" s="217">
        <v>-46</v>
      </c>
      <c r="E28" s="217"/>
      <c r="F28" s="217">
        <v>0</v>
      </c>
      <c r="G28" s="217"/>
      <c r="H28" s="217">
        <v>-46</v>
      </c>
      <c r="I28" s="59"/>
      <c r="J28" s="217"/>
      <c r="K28" s="217"/>
      <c r="L28" s="217"/>
      <c r="M28" s="217"/>
      <c r="N28" s="59"/>
      <c r="O28" s="217"/>
      <c r="P28" s="265"/>
      <c r="Q28" s="265"/>
      <c r="R28" s="59"/>
      <c r="S28" s="265"/>
      <c r="T28" s="217"/>
      <c r="U28" s="217"/>
      <c r="V28" s="217"/>
      <c r="W28" s="59"/>
      <c r="X28" s="59"/>
      <c r="Y28" s="59"/>
      <c r="Z28" s="105"/>
      <c r="AA28" s="4"/>
      <c r="AB28" s="4"/>
      <c r="AC28" s="4"/>
    </row>
    <row r="29" spans="1:29" ht="9" customHeight="1">
      <c r="A29" s="207"/>
      <c r="B29" s="218"/>
      <c r="C29" s="217"/>
      <c r="D29" s="218"/>
      <c r="E29" s="217"/>
      <c r="F29" s="218"/>
      <c r="G29" s="217"/>
      <c r="H29" s="218"/>
      <c r="I29" s="59"/>
      <c r="J29" s="217"/>
      <c r="K29" s="217"/>
      <c r="L29" s="217"/>
      <c r="M29" s="217"/>
      <c r="N29" s="59"/>
      <c r="O29" s="217"/>
      <c r="P29" s="217"/>
      <c r="Q29" s="217"/>
      <c r="R29" s="59"/>
      <c r="S29" s="217"/>
      <c r="T29" s="217"/>
      <c r="U29" s="217"/>
      <c r="V29" s="217"/>
      <c r="W29" s="59"/>
      <c r="X29" s="59"/>
      <c r="Y29" s="59"/>
      <c r="Z29" s="105"/>
      <c r="AA29" s="4"/>
      <c r="AB29" s="4"/>
      <c r="AC29" s="4"/>
    </row>
    <row r="30" spans="1:29" ht="15.75">
      <c r="A30" s="207" t="s">
        <v>128</v>
      </c>
      <c r="B30" s="217">
        <f>SUM(B20:B29)</f>
        <v>1614</v>
      </c>
      <c r="C30" s="217"/>
      <c r="D30" s="217">
        <f>SUM(D20:D29)</f>
        <v>-2312</v>
      </c>
      <c r="E30" s="217"/>
      <c r="F30" s="217">
        <f>SUM(F20:F29)</f>
        <v>1614</v>
      </c>
      <c r="G30" s="217"/>
      <c r="H30" s="217">
        <f>SUM(H20:H29)</f>
        <v>-2312</v>
      </c>
      <c r="I30" s="59"/>
      <c r="J30" s="217"/>
      <c r="K30" s="217"/>
      <c r="L30" s="217"/>
      <c r="M30" s="217"/>
      <c r="N30" s="59"/>
      <c r="O30" s="217"/>
      <c r="P30" s="217"/>
      <c r="Q30" s="217"/>
      <c r="R30" s="59"/>
      <c r="S30" s="4"/>
      <c r="T30" s="4"/>
      <c r="U30" s="4"/>
      <c r="V30" s="217"/>
      <c r="W30" s="59"/>
      <c r="X30" s="59"/>
      <c r="Y30" s="59"/>
      <c r="Z30" s="105"/>
      <c r="AA30" s="4"/>
      <c r="AB30" s="4"/>
      <c r="AC30" s="4"/>
    </row>
    <row r="31" spans="1:29" ht="8.25" customHeight="1">
      <c r="A31" s="207"/>
      <c r="B31" s="217"/>
      <c r="C31" s="217"/>
      <c r="D31" s="217"/>
      <c r="E31" s="217"/>
      <c r="F31" s="217"/>
      <c r="G31" s="217"/>
      <c r="H31" s="217"/>
      <c r="I31" s="59"/>
      <c r="J31" s="217"/>
      <c r="K31" s="217"/>
      <c r="L31" s="217"/>
      <c r="M31" s="217"/>
      <c r="N31" s="59"/>
      <c r="O31" s="217"/>
      <c r="P31" s="217"/>
      <c r="Q31" s="217"/>
      <c r="R31" s="59"/>
      <c r="S31" s="4"/>
      <c r="T31" s="4"/>
      <c r="U31" s="4"/>
      <c r="V31" s="217"/>
      <c r="W31" s="59"/>
      <c r="X31" s="59"/>
      <c r="Y31" s="59"/>
      <c r="Z31" s="105"/>
      <c r="AA31" s="4"/>
      <c r="AB31" s="4"/>
      <c r="AC31" s="4"/>
    </row>
    <row r="32" spans="1:29" ht="15.75">
      <c r="A32" s="207" t="s">
        <v>86</v>
      </c>
      <c r="B32" s="218">
        <v>-2062</v>
      </c>
      <c r="C32" s="217"/>
      <c r="D32" s="218">
        <v>-1811</v>
      </c>
      <c r="E32" s="217"/>
      <c r="F32" s="218">
        <v>-2062</v>
      </c>
      <c r="G32" s="217"/>
      <c r="H32" s="218">
        <v>-1811</v>
      </c>
      <c r="I32" s="59"/>
      <c r="J32" s="217"/>
      <c r="K32" s="217"/>
      <c r="L32" s="217"/>
      <c r="M32" s="217"/>
      <c r="N32" s="59"/>
      <c r="O32" s="217"/>
      <c r="P32" s="217"/>
      <c r="Q32" s="217"/>
      <c r="R32" s="59"/>
      <c r="S32" s="217"/>
      <c r="T32" s="217"/>
      <c r="U32" s="217"/>
      <c r="V32" s="217"/>
      <c r="W32" s="59"/>
      <c r="X32" s="59"/>
      <c r="Y32" s="59"/>
      <c r="Z32" s="105"/>
      <c r="AA32" s="4"/>
      <c r="AB32" s="4"/>
      <c r="AC32" s="4"/>
    </row>
    <row r="33" spans="1:29" ht="20.25" customHeight="1">
      <c r="A33" s="207"/>
      <c r="B33" s="217">
        <f>SUM(B30:B32)</f>
        <v>-448</v>
      </c>
      <c r="C33" s="217"/>
      <c r="D33" s="217">
        <f>SUM(D30:D32)</f>
        <v>-4123</v>
      </c>
      <c r="E33" s="217"/>
      <c r="F33" s="217">
        <f>SUM(F30:F32)</f>
        <v>-448</v>
      </c>
      <c r="G33" s="217"/>
      <c r="H33" s="217">
        <f>SUM(H30:H32)</f>
        <v>-4123</v>
      </c>
      <c r="I33" s="59"/>
      <c r="J33" s="217"/>
      <c r="K33" s="217"/>
      <c r="L33" s="217"/>
      <c r="M33" s="217"/>
      <c r="N33" s="59"/>
      <c r="O33" s="217"/>
      <c r="P33" s="217"/>
      <c r="Q33" s="217"/>
      <c r="R33" s="59"/>
      <c r="S33" s="217"/>
      <c r="T33" s="217"/>
      <c r="U33" s="217"/>
      <c r="V33" s="217"/>
      <c r="W33" s="59"/>
      <c r="X33" s="59"/>
      <c r="Y33" s="59"/>
      <c r="Z33" s="105"/>
      <c r="AA33" s="4"/>
      <c r="AB33" s="4"/>
      <c r="AC33" s="4"/>
    </row>
    <row r="34" spans="1:29" ht="9" customHeight="1">
      <c r="A34" s="207"/>
      <c r="B34" s="217"/>
      <c r="C34" s="217"/>
      <c r="D34" s="217"/>
      <c r="E34" s="217"/>
      <c r="F34" s="217"/>
      <c r="G34" s="217"/>
      <c r="H34" s="217"/>
      <c r="I34" s="59"/>
      <c r="J34" s="217"/>
      <c r="K34" s="217"/>
      <c r="L34" s="217"/>
      <c r="M34" s="217"/>
      <c r="N34" s="59"/>
      <c r="O34" s="217"/>
      <c r="P34" s="217"/>
      <c r="Q34" s="217"/>
      <c r="R34" s="59"/>
      <c r="S34" s="217"/>
      <c r="T34" s="217"/>
      <c r="U34" s="217"/>
      <c r="V34" s="217"/>
      <c r="W34" s="59"/>
      <c r="X34" s="59"/>
      <c r="Y34" s="59"/>
      <c r="Z34" s="105"/>
      <c r="AA34" s="4"/>
      <c r="AB34" s="4"/>
      <c r="AC34" s="4"/>
    </row>
    <row r="35" spans="1:29" ht="15.75">
      <c r="A35" s="207" t="s">
        <v>129</v>
      </c>
      <c r="B35" s="217">
        <v>1222</v>
      </c>
      <c r="C35" s="217"/>
      <c r="D35" s="217">
        <v>311</v>
      </c>
      <c r="E35" s="217"/>
      <c r="F35" s="217">
        <v>1222</v>
      </c>
      <c r="G35" s="217"/>
      <c r="H35" s="217">
        <v>311</v>
      </c>
      <c r="I35" s="59"/>
      <c r="J35" s="217"/>
      <c r="K35" s="217"/>
      <c r="L35" s="217"/>
      <c r="M35" s="217"/>
      <c r="N35" s="59"/>
      <c r="O35" s="217"/>
      <c r="P35" s="217"/>
      <c r="Q35" s="217"/>
      <c r="R35" s="59"/>
      <c r="S35" s="217"/>
      <c r="T35" s="217"/>
      <c r="U35" s="217"/>
      <c r="V35" s="217"/>
      <c r="W35" s="59"/>
      <c r="X35" s="59"/>
      <c r="Y35" s="59"/>
      <c r="Z35" s="105"/>
      <c r="AA35" s="4"/>
      <c r="AB35" s="4"/>
      <c r="AC35" s="4"/>
    </row>
    <row r="36" spans="1:29" ht="2.25" customHeight="1">
      <c r="A36" s="207"/>
      <c r="B36" s="218"/>
      <c r="C36" s="217"/>
      <c r="D36" s="218"/>
      <c r="E36" s="217"/>
      <c r="F36" s="218"/>
      <c r="G36" s="217"/>
      <c r="H36" s="218"/>
      <c r="I36" s="59"/>
      <c r="J36" s="217"/>
      <c r="K36" s="217"/>
      <c r="L36" s="217"/>
      <c r="M36" s="217"/>
      <c r="N36" s="59"/>
      <c r="O36" s="217"/>
      <c r="P36" s="217"/>
      <c r="Q36" s="217"/>
      <c r="R36" s="59"/>
      <c r="S36" s="217"/>
      <c r="T36" s="217"/>
      <c r="U36" s="217"/>
      <c r="V36" s="217"/>
      <c r="W36" s="59"/>
      <c r="X36" s="59"/>
      <c r="Y36" s="59"/>
      <c r="Z36" s="105"/>
      <c r="AA36" s="4"/>
      <c r="AB36" s="4"/>
      <c r="AC36" s="4"/>
    </row>
    <row r="37" spans="1:29" ht="6.75" customHeight="1">
      <c r="A37" s="207"/>
      <c r="B37" s="217"/>
      <c r="C37" s="217"/>
      <c r="D37" s="217"/>
      <c r="E37" s="217"/>
      <c r="F37" s="217"/>
      <c r="G37" s="217"/>
      <c r="H37" s="217"/>
      <c r="I37" s="59"/>
      <c r="J37" s="217"/>
      <c r="K37" s="217"/>
      <c r="L37" s="217"/>
      <c r="M37" s="217"/>
      <c r="N37" s="59"/>
      <c r="O37" s="217"/>
      <c r="P37" s="217"/>
      <c r="Q37" s="217"/>
      <c r="R37" s="59"/>
      <c r="S37" s="217"/>
      <c r="T37" s="217"/>
      <c r="U37" s="217"/>
      <c r="V37" s="217"/>
      <c r="W37" s="59"/>
      <c r="X37" s="59"/>
      <c r="Y37" s="59"/>
      <c r="Z37" s="105"/>
      <c r="AA37" s="4"/>
      <c r="AB37" s="4"/>
      <c r="AC37" s="4"/>
    </row>
    <row r="38" spans="1:29" ht="15.75">
      <c r="A38" s="214" t="s">
        <v>31</v>
      </c>
      <c r="B38" s="217">
        <f>SUM(B33:B36)</f>
        <v>774</v>
      </c>
      <c r="C38" s="217"/>
      <c r="D38" s="217">
        <f>SUM(D33:D36)</f>
        <v>-3812</v>
      </c>
      <c r="E38" s="217"/>
      <c r="F38" s="217">
        <f>SUM(F33:F36)</f>
        <v>774</v>
      </c>
      <c r="G38" s="217"/>
      <c r="H38" s="217">
        <f>SUM(H33:H36)</f>
        <v>-3812</v>
      </c>
      <c r="I38" s="59"/>
      <c r="J38" s="217"/>
      <c r="K38" s="217"/>
      <c r="L38" s="217"/>
      <c r="M38" s="217"/>
      <c r="N38" s="59"/>
      <c r="O38" s="217"/>
      <c r="P38" s="217"/>
      <c r="Q38" s="217"/>
      <c r="R38" s="59"/>
      <c r="S38" s="217"/>
      <c r="T38" s="217"/>
      <c r="U38" s="217"/>
      <c r="V38" s="217"/>
      <c r="W38" s="59"/>
      <c r="X38" s="59"/>
      <c r="Y38" s="59"/>
      <c r="Z38" s="105"/>
      <c r="AA38" s="4"/>
      <c r="AB38" s="4"/>
      <c r="AC38" s="4"/>
    </row>
    <row r="39" spans="1:29" ht="3.75" customHeight="1">
      <c r="A39" s="207"/>
      <c r="B39" s="217"/>
      <c r="C39" s="217"/>
      <c r="D39" s="217"/>
      <c r="E39" s="217"/>
      <c r="F39" s="217"/>
      <c r="G39" s="217"/>
      <c r="H39" s="217"/>
      <c r="I39" s="59"/>
      <c r="J39" s="217"/>
      <c r="K39" s="217"/>
      <c r="L39" s="217"/>
      <c r="M39" s="217"/>
      <c r="N39" s="59"/>
      <c r="O39" s="217"/>
      <c r="P39" s="217"/>
      <c r="Q39" s="217"/>
      <c r="R39" s="59"/>
      <c r="S39" s="217"/>
      <c r="T39" s="217"/>
      <c r="U39" s="217"/>
      <c r="V39" s="217"/>
      <c r="W39" s="59"/>
      <c r="X39" s="59"/>
      <c r="Y39" s="59"/>
      <c r="Z39" s="105"/>
      <c r="AA39" s="4"/>
      <c r="AB39" s="4"/>
      <c r="AC39" s="4"/>
    </row>
    <row r="40" spans="1:29" ht="15.75">
      <c r="A40" s="207" t="s">
        <v>20</v>
      </c>
      <c r="B40" s="217">
        <v>0</v>
      </c>
      <c r="C40" s="217"/>
      <c r="D40" s="217">
        <v>0</v>
      </c>
      <c r="E40" s="217"/>
      <c r="F40" s="217">
        <v>0</v>
      </c>
      <c r="G40" s="217"/>
      <c r="H40" s="217">
        <v>0</v>
      </c>
      <c r="I40" s="59"/>
      <c r="J40" s="217"/>
      <c r="K40" s="217"/>
      <c r="L40" s="217"/>
      <c r="M40" s="217"/>
      <c r="N40" s="59"/>
      <c r="O40" s="217"/>
      <c r="P40" s="217"/>
      <c r="Q40" s="217"/>
      <c r="R40" s="59"/>
      <c r="S40" s="217"/>
      <c r="T40" s="217"/>
      <c r="U40" s="217"/>
      <c r="V40" s="217"/>
      <c r="W40" s="59"/>
      <c r="X40" s="59"/>
      <c r="Y40" s="59"/>
      <c r="Z40" s="105"/>
      <c r="AA40" s="4"/>
      <c r="AB40" s="4"/>
      <c r="AC40" s="4"/>
    </row>
    <row r="41" spans="1:29" ht="6" customHeight="1">
      <c r="A41" s="207"/>
      <c r="B41" s="218"/>
      <c r="C41" s="217"/>
      <c r="D41" s="218"/>
      <c r="E41" s="217"/>
      <c r="F41" s="218"/>
      <c r="G41" s="217"/>
      <c r="H41" s="218"/>
      <c r="I41" s="59"/>
      <c r="J41" s="217"/>
      <c r="K41" s="217"/>
      <c r="L41" s="217"/>
      <c r="M41" s="217"/>
      <c r="N41" s="59"/>
      <c r="O41" s="217"/>
      <c r="P41" s="217"/>
      <c r="Q41" s="217"/>
      <c r="R41" s="59"/>
      <c r="S41" s="217"/>
      <c r="T41" s="217"/>
      <c r="U41" s="217"/>
      <c r="V41" s="217"/>
      <c r="W41" s="59"/>
      <c r="X41" s="59"/>
      <c r="Y41" s="59"/>
      <c r="Z41" s="105"/>
      <c r="AA41" s="4"/>
      <c r="AB41" s="4"/>
      <c r="AC41" s="4"/>
    </row>
    <row r="42" spans="1:29" ht="6.75" customHeight="1">
      <c r="A42" s="214"/>
      <c r="B42" s="217"/>
      <c r="C42" s="217"/>
      <c r="D42" s="217"/>
      <c r="E42" s="217"/>
      <c r="F42" s="217"/>
      <c r="G42" s="217"/>
      <c r="H42" s="217"/>
      <c r="I42" s="59"/>
      <c r="J42" s="217"/>
      <c r="K42" s="217"/>
      <c r="L42" s="217"/>
      <c r="M42" s="217"/>
      <c r="N42" s="59"/>
      <c r="O42" s="217"/>
      <c r="P42" s="217"/>
      <c r="Q42" s="217"/>
      <c r="R42" s="59"/>
      <c r="S42" s="217"/>
      <c r="T42" s="217"/>
      <c r="U42" s="217"/>
      <c r="V42" s="217"/>
      <c r="W42" s="59"/>
      <c r="X42" s="59"/>
      <c r="Y42" s="59"/>
      <c r="Z42" s="105"/>
      <c r="AA42" s="4"/>
      <c r="AB42" s="4"/>
      <c r="AC42" s="4"/>
    </row>
    <row r="43" spans="1:29" ht="15.75">
      <c r="A43" s="214" t="s">
        <v>123</v>
      </c>
      <c r="B43" s="217">
        <f>SUM(B38:B41)</f>
        <v>774</v>
      </c>
      <c r="C43" s="217"/>
      <c r="D43" s="217">
        <f>SUM(D38:D41)</f>
        <v>-3812</v>
      </c>
      <c r="E43" s="217"/>
      <c r="F43" s="217">
        <f>SUM(F38:F41)</f>
        <v>774</v>
      </c>
      <c r="G43" s="217"/>
      <c r="H43" s="217">
        <f>SUM(H38:H41)</f>
        <v>-3812</v>
      </c>
      <c r="I43" s="59"/>
      <c r="J43" s="217"/>
      <c r="K43" s="217"/>
      <c r="L43" s="217"/>
      <c r="M43" s="217"/>
      <c r="N43" s="59"/>
      <c r="O43" s="217"/>
      <c r="P43" s="217"/>
      <c r="Q43" s="217"/>
      <c r="R43" s="59"/>
      <c r="S43" s="217"/>
      <c r="T43" s="217"/>
      <c r="U43" s="217"/>
      <c r="V43" s="217"/>
      <c r="W43" s="59"/>
      <c r="X43" s="59"/>
      <c r="Y43" s="59"/>
      <c r="Z43" s="105"/>
      <c r="AA43" s="4"/>
      <c r="AB43" s="4"/>
      <c r="AC43" s="4"/>
    </row>
    <row r="44" spans="1:29" ht="6" customHeight="1">
      <c r="A44" s="207"/>
      <c r="B44" s="209"/>
      <c r="C44" s="209"/>
      <c r="D44" s="209"/>
      <c r="E44" s="209"/>
      <c r="F44" s="209"/>
      <c r="G44" s="209"/>
      <c r="H44" s="209"/>
      <c r="I44" s="40"/>
      <c r="J44" s="209"/>
      <c r="K44" s="209"/>
      <c r="L44" s="209"/>
      <c r="M44" s="209"/>
      <c r="N44" s="147"/>
      <c r="O44" s="209"/>
      <c r="P44" s="209"/>
      <c r="Q44" s="209"/>
      <c r="R44" s="147"/>
      <c r="S44" s="217"/>
      <c r="T44" s="217"/>
      <c r="U44" s="217"/>
      <c r="V44" s="219"/>
      <c r="W44" s="147"/>
      <c r="X44" s="59"/>
      <c r="Y44" s="59"/>
      <c r="Z44" s="105"/>
      <c r="AA44" s="4"/>
      <c r="AB44" s="4"/>
      <c r="AC44" s="4"/>
    </row>
    <row r="45" spans="1:29" ht="15.75">
      <c r="A45" s="207" t="s">
        <v>102</v>
      </c>
      <c r="B45" s="293"/>
      <c r="C45" s="67"/>
      <c r="D45" s="293"/>
      <c r="E45" s="67"/>
      <c r="F45" s="293"/>
      <c r="G45" s="67"/>
      <c r="H45" s="293"/>
      <c r="I45" s="40"/>
      <c r="J45" s="209"/>
      <c r="K45" s="209"/>
      <c r="L45" s="209"/>
      <c r="M45" s="209"/>
      <c r="N45" s="147"/>
      <c r="O45" s="209"/>
      <c r="P45" s="209"/>
      <c r="Q45" s="209"/>
      <c r="R45" s="147"/>
      <c r="S45" s="217"/>
      <c r="T45" s="217"/>
      <c r="U45" s="217"/>
      <c r="V45" s="219"/>
      <c r="W45" s="147"/>
      <c r="X45" s="147"/>
      <c r="Y45" s="40"/>
      <c r="Z45" s="4"/>
      <c r="AA45" s="4"/>
      <c r="AB45" s="4"/>
      <c r="AC45" s="4"/>
    </row>
    <row r="46" spans="1:29" ht="31.5">
      <c r="A46" s="290" t="s">
        <v>100</v>
      </c>
      <c r="B46" s="294">
        <v>301</v>
      </c>
      <c r="C46" s="67"/>
      <c r="D46" s="294">
        <v>314</v>
      </c>
      <c r="E46" s="67"/>
      <c r="F46" s="294">
        <v>301</v>
      </c>
      <c r="G46" s="67"/>
      <c r="H46" s="294">
        <v>314</v>
      </c>
      <c r="I46" s="40"/>
      <c r="J46" s="209"/>
      <c r="K46" s="209"/>
      <c r="L46" s="209"/>
      <c r="M46" s="209"/>
      <c r="N46" s="147"/>
      <c r="O46" s="209"/>
      <c r="P46" s="209"/>
      <c r="Q46" s="209"/>
      <c r="R46" s="147"/>
      <c r="S46" s="217"/>
      <c r="T46" s="217"/>
      <c r="U46" s="217"/>
      <c r="V46" s="219"/>
      <c r="W46" s="147"/>
      <c r="X46" s="147"/>
      <c r="Y46" s="40"/>
      <c r="Z46" s="4"/>
      <c r="AA46" s="4"/>
      <c r="AB46" s="4"/>
      <c r="AC46" s="4"/>
    </row>
    <row r="47" spans="1:29" ht="6" customHeight="1">
      <c r="A47" s="207"/>
      <c r="B47" s="295"/>
      <c r="C47" s="67"/>
      <c r="D47" s="295"/>
      <c r="E47" s="67"/>
      <c r="F47" s="295"/>
      <c r="G47" s="67"/>
      <c r="H47" s="295"/>
      <c r="I47" s="40"/>
      <c r="J47" s="209"/>
      <c r="K47" s="209"/>
      <c r="L47" s="209"/>
      <c r="M47" s="209"/>
      <c r="N47" s="147"/>
      <c r="O47" s="209"/>
      <c r="P47" s="209"/>
      <c r="Q47" s="209"/>
      <c r="R47" s="147"/>
      <c r="S47" s="217"/>
      <c r="T47" s="217"/>
      <c r="U47" s="217"/>
      <c r="V47" s="219"/>
      <c r="W47" s="147"/>
      <c r="X47" s="147"/>
      <c r="Y47" s="40"/>
      <c r="Z47" s="4"/>
      <c r="AA47" s="4"/>
      <c r="AB47" s="4"/>
      <c r="AC47" s="4"/>
    </row>
    <row r="48" spans="1:29" ht="19.5" customHeight="1">
      <c r="A48" s="290" t="s">
        <v>121</v>
      </c>
      <c r="B48" s="230">
        <f>SUM(B45:B47)</f>
        <v>301</v>
      </c>
      <c r="C48" s="67"/>
      <c r="D48" s="230">
        <f>SUM(D45:D47)</f>
        <v>314</v>
      </c>
      <c r="E48" s="67"/>
      <c r="F48" s="230">
        <f>SUM(F45:F47)</f>
        <v>301</v>
      </c>
      <c r="G48" s="67"/>
      <c r="H48" s="230">
        <f>SUM(H45:H47)</f>
        <v>314</v>
      </c>
      <c r="I48" s="40"/>
      <c r="J48" s="209"/>
      <c r="K48" s="209"/>
      <c r="L48" s="209"/>
      <c r="M48" s="209"/>
      <c r="N48" s="147"/>
      <c r="O48" s="209"/>
      <c r="P48" s="209"/>
      <c r="Q48" s="209"/>
      <c r="R48" s="147"/>
      <c r="S48" s="217"/>
      <c r="T48" s="217"/>
      <c r="U48" s="217"/>
      <c r="V48" s="219"/>
      <c r="W48" s="147"/>
      <c r="X48" s="147"/>
      <c r="Y48" s="40"/>
      <c r="Z48" s="4"/>
      <c r="AA48" s="4"/>
      <c r="AB48" s="4"/>
      <c r="AC48" s="4"/>
    </row>
    <row r="49" spans="1:29" ht="39" customHeight="1" thickBot="1">
      <c r="A49" s="291" t="s">
        <v>101</v>
      </c>
      <c r="B49" s="232">
        <f>+B43+B48</f>
        <v>1075</v>
      </c>
      <c r="C49" s="67"/>
      <c r="D49" s="232">
        <f>+D43+D48</f>
        <v>-3498</v>
      </c>
      <c r="E49" s="67"/>
      <c r="F49" s="232">
        <f>+F48+F43</f>
        <v>1075</v>
      </c>
      <c r="G49" s="67"/>
      <c r="H49" s="232">
        <f>+H48+H43</f>
        <v>-3498</v>
      </c>
      <c r="I49" s="40"/>
      <c r="J49" s="209"/>
      <c r="K49" s="209"/>
      <c r="L49" s="209"/>
      <c r="M49" s="209"/>
      <c r="N49" s="147"/>
      <c r="O49" s="209"/>
      <c r="P49" s="209"/>
      <c r="Q49" s="209"/>
      <c r="R49" s="147"/>
      <c r="S49" s="217"/>
      <c r="T49" s="217"/>
      <c r="U49" s="217"/>
      <c r="V49" s="219"/>
      <c r="W49" s="147"/>
      <c r="X49" s="147"/>
      <c r="Y49" s="40"/>
      <c r="Z49" s="4"/>
      <c r="AA49" s="4"/>
      <c r="AB49" s="4"/>
      <c r="AC49" s="4"/>
    </row>
    <row r="50" spans="1:29" ht="15.75">
      <c r="A50" s="207"/>
      <c r="B50" s="67"/>
      <c r="C50" s="67"/>
      <c r="D50" s="67"/>
      <c r="E50" s="67"/>
      <c r="F50" s="67"/>
      <c r="G50" s="67"/>
      <c r="H50" s="67"/>
      <c r="I50" s="40"/>
      <c r="J50" s="209"/>
      <c r="K50" s="209"/>
      <c r="L50" s="209"/>
      <c r="M50" s="209"/>
      <c r="N50" s="147"/>
      <c r="O50" s="209"/>
      <c r="P50" s="209"/>
      <c r="Q50" s="209"/>
      <c r="R50" s="147"/>
      <c r="S50" s="217"/>
      <c r="T50" s="217"/>
      <c r="U50" s="217"/>
      <c r="V50" s="219"/>
      <c r="W50" s="147"/>
      <c r="X50" s="147"/>
      <c r="Y50" s="40"/>
      <c r="Z50" s="4"/>
      <c r="AA50" s="4"/>
      <c r="AB50" s="4"/>
      <c r="AC50" s="4"/>
    </row>
    <row r="51" spans="1:29" ht="15" customHeight="1">
      <c r="A51" s="305" t="s">
        <v>103</v>
      </c>
      <c r="B51" s="67"/>
      <c r="C51" s="67"/>
      <c r="D51" s="67"/>
      <c r="E51" s="67"/>
      <c r="F51" s="67"/>
      <c r="G51" s="67"/>
      <c r="H51" s="67"/>
      <c r="I51" s="29"/>
      <c r="J51" s="67"/>
      <c r="K51" s="67"/>
      <c r="L51" s="67"/>
      <c r="M51" s="67"/>
      <c r="N51" s="59"/>
      <c r="O51" s="67"/>
      <c r="P51" s="67"/>
      <c r="Q51" s="67"/>
      <c r="R51" s="59"/>
      <c r="S51" s="209"/>
      <c r="T51" s="219"/>
      <c r="U51" s="219"/>
      <c r="V51" s="217"/>
      <c r="W51" s="59"/>
      <c r="X51" s="59"/>
      <c r="Y51" s="29"/>
      <c r="Z51" s="4"/>
      <c r="AA51" s="4"/>
      <c r="AB51" s="4"/>
      <c r="AC51" s="4"/>
    </row>
    <row r="52" spans="1:29" ht="17.25" customHeight="1" thickBot="1">
      <c r="A52" s="207" t="s">
        <v>106</v>
      </c>
      <c r="B52" s="216">
        <f>+B43</f>
        <v>774</v>
      </c>
      <c r="C52" s="219"/>
      <c r="D52" s="216">
        <f>+D43</f>
        <v>-3812</v>
      </c>
      <c r="E52" s="219"/>
      <c r="F52" s="216">
        <f>+F43</f>
        <v>774</v>
      </c>
      <c r="G52" s="209"/>
      <c r="H52" s="216">
        <f>+H43</f>
        <v>-3812</v>
      </c>
      <c r="I52" s="40"/>
      <c r="J52" s="217"/>
      <c r="K52" s="217"/>
      <c r="L52" s="219"/>
      <c r="M52" s="217"/>
      <c r="N52" s="59"/>
      <c r="O52" s="217"/>
      <c r="P52" s="217"/>
      <c r="Q52" s="217"/>
      <c r="R52" s="147"/>
      <c r="S52" s="209"/>
      <c r="T52" s="219"/>
      <c r="U52" s="219"/>
      <c r="V52" s="217"/>
      <c r="W52" s="147"/>
      <c r="X52" s="59"/>
      <c r="Y52" s="29"/>
      <c r="Z52" s="4"/>
      <c r="AA52" s="4"/>
      <c r="AB52" s="4"/>
      <c r="AC52" s="4"/>
    </row>
    <row r="53" spans="1:29" ht="15" customHeight="1">
      <c r="A53" s="207"/>
      <c r="B53" s="209"/>
      <c r="C53" s="209"/>
      <c r="D53" s="209"/>
      <c r="E53" s="209"/>
      <c r="F53" s="209"/>
      <c r="G53" s="209"/>
      <c r="H53" s="209"/>
      <c r="I53" s="40"/>
      <c r="J53" s="209"/>
      <c r="K53" s="209"/>
      <c r="L53" s="209"/>
      <c r="M53" s="209"/>
      <c r="N53" s="147"/>
      <c r="O53" s="209"/>
      <c r="P53" s="209"/>
      <c r="Q53" s="209"/>
      <c r="R53" s="147"/>
      <c r="S53" s="67"/>
      <c r="T53" s="217"/>
      <c r="U53" s="217"/>
      <c r="V53" s="219"/>
      <c r="W53" s="147"/>
      <c r="X53" s="147"/>
      <c r="Y53" s="40"/>
      <c r="Z53" s="4"/>
      <c r="AA53" s="4"/>
      <c r="AB53" s="4"/>
      <c r="AC53" s="4"/>
    </row>
    <row r="54" spans="1:29" ht="31.5" customHeight="1">
      <c r="A54" s="306" t="s">
        <v>122</v>
      </c>
      <c r="B54" s="209"/>
      <c r="C54" s="209"/>
      <c r="D54" s="209"/>
      <c r="E54" s="209"/>
      <c r="F54" s="209"/>
      <c r="G54" s="209"/>
      <c r="H54" s="209"/>
      <c r="I54" s="40"/>
      <c r="J54" s="209"/>
      <c r="K54" s="209"/>
      <c r="L54" s="209"/>
      <c r="M54" s="209"/>
      <c r="N54" s="147"/>
      <c r="O54" s="209"/>
      <c r="P54" s="209"/>
      <c r="Q54" s="209"/>
      <c r="R54" s="147"/>
      <c r="S54" s="67"/>
      <c r="T54" s="217"/>
      <c r="U54" s="217"/>
      <c r="V54" s="219"/>
      <c r="W54" s="147"/>
      <c r="X54" s="147"/>
      <c r="Y54" s="40"/>
      <c r="Z54" s="4"/>
      <c r="AA54" s="4"/>
      <c r="AB54" s="4"/>
      <c r="AC54" s="4"/>
    </row>
    <row r="55" spans="1:29" ht="15" customHeight="1" thickBot="1">
      <c r="A55" s="207" t="s">
        <v>106</v>
      </c>
      <c r="B55" s="292">
        <f>B49</f>
        <v>1075</v>
      </c>
      <c r="C55" s="209"/>
      <c r="D55" s="292">
        <f>D49</f>
        <v>-3498</v>
      </c>
      <c r="E55" s="209"/>
      <c r="F55" s="292">
        <f>F49</f>
        <v>1075</v>
      </c>
      <c r="G55" s="209"/>
      <c r="H55" s="292">
        <f>H49</f>
        <v>-3498</v>
      </c>
      <c r="I55" s="40"/>
      <c r="J55" s="209"/>
      <c r="K55" s="209"/>
      <c r="L55" s="209"/>
      <c r="M55" s="209"/>
      <c r="N55" s="147"/>
      <c r="O55" s="209"/>
      <c r="P55" s="209"/>
      <c r="Q55" s="209"/>
      <c r="R55" s="147"/>
      <c r="S55" s="67"/>
      <c r="T55" s="217"/>
      <c r="U55" s="217"/>
      <c r="V55" s="219"/>
      <c r="W55" s="147"/>
      <c r="X55" s="147"/>
      <c r="Y55" s="40"/>
      <c r="Z55" s="4"/>
      <c r="AA55" s="4"/>
      <c r="AB55" s="4"/>
      <c r="AC55" s="4"/>
    </row>
    <row r="56" spans="1:29" ht="15" customHeight="1">
      <c r="A56" s="207"/>
      <c r="B56" s="209"/>
      <c r="C56" s="209"/>
      <c r="D56" s="209"/>
      <c r="E56" s="209"/>
      <c r="F56" s="209"/>
      <c r="G56" s="209"/>
      <c r="H56" s="209"/>
      <c r="I56" s="40"/>
      <c r="J56" s="209"/>
      <c r="K56" s="209"/>
      <c r="L56" s="209"/>
      <c r="M56" s="209"/>
      <c r="N56" s="147"/>
      <c r="O56" s="209"/>
      <c r="P56" s="209"/>
      <c r="Q56" s="209"/>
      <c r="R56" s="147"/>
      <c r="S56" s="67"/>
      <c r="T56" s="217"/>
      <c r="U56" s="217"/>
      <c r="V56" s="219"/>
      <c r="W56" s="147"/>
      <c r="X56" s="147"/>
      <c r="Y56" s="40"/>
      <c r="Z56" s="4"/>
      <c r="AA56" s="4"/>
      <c r="AB56" s="4"/>
      <c r="AC56" s="4"/>
    </row>
    <row r="57" spans="1:29" ht="15" customHeight="1">
      <c r="A57" s="305" t="s">
        <v>127</v>
      </c>
      <c r="B57" s="224" t="s">
        <v>5</v>
      </c>
      <c r="C57" s="209"/>
      <c r="D57" s="224" t="s">
        <v>5</v>
      </c>
      <c r="E57" s="209"/>
      <c r="F57" s="224" t="s">
        <v>5</v>
      </c>
      <c r="G57" s="209"/>
      <c r="H57" s="224" t="s">
        <v>5</v>
      </c>
      <c r="I57" s="40"/>
      <c r="J57" s="224"/>
      <c r="K57" s="224"/>
      <c r="L57" s="209"/>
      <c r="M57" s="224"/>
      <c r="N57" s="147"/>
      <c r="O57" s="224"/>
      <c r="P57" s="224"/>
      <c r="Q57" s="224"/>
      <c r="R57" s="147"/>
      <c r="S57" s="288"/>
      <c r="T57" s="288"/>
      <c r="U57" s="269"/>
      <c r="V57" s="269"/>
      <c r="W57" s="147"/>
      <c r="X57" s="147"/>
      <c r="Y57" s="40"/>
      <c r="Z57" s="4"/>
      <c r="AA57" s="4"/>
      <c r="AB57" s="4"/>
      <c r="AC57" s="4"/>
    </row>
    <row r="58" spans="1:29" ht="15" customHeight="1">
      <c r="A58" s="207" t="s">
        <v>41</v>
      </c>
      <c r="B58" s="225">
        <f>+B52/47760*100</f>
        <v>1.620603015075377</v>
      </c>
      <c r="C58" s="260"/>
      <c r="D58" s="225">
        <f>+D52/47760*100</f>
        <v>-7.981574539363484</v>
      </c>
      <c r="E58" s="260"/>
      <c r="F58" s="225">
        <f>+F52/47760*100</f>
        <v>1.620603015075377</v>
      </c>
      <c r="G58" s="260"/>
      <c r="H58" s="225">
        <f>+H52/47760*100</f>
        <v>-7.981574539363484</v>
      </c>
      <c r="I58" s="40"/>
      <c r="J58" s="260"/>
      <c r="K58" s="260"/>
      <c r="L58" s="260"/>
      <c r="M58" s="260"/>
      <c r="N58" s="147"/>
      <c r="O58" s="260"/>
      <c r="P58" s="260"/>
      <c r="Q58" s="260"/>
      <c r="R58" s="147"/>
      <c r="S58" s="287"/>
      <c r="T58" s="285"/>
      <c r="U58" s="285"/>
      <c r="V58" s="286"/>
      <c r="W58" s="147"/>
      <c r="X58" s="60"/>
      <c r="Y58" s="60"/>
      <c r="Z58" s="4"/>
      <c r="AA58" s="4"/>
      <c r="AB58" s="4"/>
      <c r="AC58" s="4"/>
    </row>
    <row r="59" spans="1:29" ht="6" customHeight="1">
      <c r="A59" s="207"/>
      <c r="B59" s="209"/>
      <c r="C59" s="209"/>
      <c r="D59" s="209"/>
      <c r="E59" s="209"/>
      <c r="F59" s="209"/>
      <c r="G59" s="209"/>
      <c r="H59" s="209"/>
      <c r="I59" s="40"/>
      <c r="J59" s="209"/>
      <c r="K59" s="209"/>
      <c r="L59" s="209"/>
      <c r="M59" s="209"/>
      <c r="N59" s="147"/>
      <c r="O59" s="209"/>
      <c r="P59" s="209"/>
      <c r="Q59" s="209"/>
      <c r="R59" s="147"/>
      <c r="S59" s="224"/>
      <c r="T59" s="269"/>
      <c r="U59" s="219"/>
      <c r="V59" s="219"/>
      <c r="W59" s="147"/>
      <c r="X59" s="147"/>
      <c r="Y59" s="31"/>
      <c r="Z59" s="4"/>
      <c r="AA59" s="4"/>
      <c r="AB59" s="4"/>
      <c r="AC59" s="4"/>
    </row>
    <row r="60" spans="1:29" ht="15.75">
      <c r="A60" s="207" t="s">
        <v>42</v>
      </c>
      <c r="B60" s="223" t="s">
        <v>43</v>
      </c>
      <c r="C60" s="209"/>
      <c r="D60" s="223" t="s">
        <v>43</v>
      </c>
      <c r="E60" s="209"/>
      <c r="F60" s="223" t="s">
        <v>43</v>
      </c>
      <c r="G60" s="209"/>
      <c r="H60" s="264" t="s">
        <v>43</v>
      </c>
      <c r="I60" s="40"/>
      <c r="J60" s="282"/>
      <c r="K60" s="282"/>
      <c r="L60" s="209"/>
      <c r="M60" s="282"/>
      <c r="N60" s="147"/>
      <c r="O60" s="282"/>
      <c r="P60" s="289"/>
      <c r="Q60" s="282"/>
      <c r="R60" s="147"/>
      <c r="S60" s="260"/>
      <c r="T60" s="269"/>
      <c r="U60" s="219"/>
      <c r="V60" s="284"/>
      <c r="W60" s="147"/>
      <c r="X60" s="60"/>
      <c r="Y60" s="148"/>
      <c r="Z60" s="4"/>
      <c r="AA60" s="4"/>
      <c r="AB60" s="4"/>
      <c r="AC60" s="4"/>
    </row>
    <row r="61" spans="1:29" ht="6.75" customHeight="1">
      <c r="A61" s="209"/>
      <c r="B61" s="220"/>
      <c r="C61" s="221"/>
      <c r="D61" s="220"/>
      <c r="E61" s="221"/>
      <c r="F61" s="220"/>
      <c r="G61" s="221"/>
      <c r="H61" s="220"/>
      <c r="I61" s="41"/>
      <c r="J61" s="271"/>
      <c r="K61" s="220"/>
      <c r="L61" s="221"/>
      <c r="M61" s="220"/>
      <c r="N61" s="270"/>
      <c r="O61" s="220"/>
      <c r="P61" s="220"/>
      <c r="Q61" s="271"/>
      <c r="R61" s="272"/>
      <c r="S61" s="209"/>
      <c r="T61" s="219"/>
      <c r="U61" s="147"/>
      <c r="V61" s="271"/>
      <c r="W61" s="272"/>
      <c r="X61" s="270"/>
      <c r="Y61" s="4"/>
      <c r="Z61" s="4"/>
      <c r="AA61" s="4"/>
      <c r="AB61" s="4"/>
      <c r="AC61" s="4"/>
    </row>
    <row r="62" spans="1:29" ht="15.75">
      <c r="A62" s="209"/>
      <c r="B62" s="220"/>
      <c r="C62" s="221"/>
      <c r="D62" s="220"/>
      <c r="E62" s="221"/>
      <c r="F62" s="220"/>
      <c r="G62" s="221"/>
      <c r="H62" s="220"/>
      <c r="I62" s="41"/>
      <c r="J62" s="41"/>
      <c r="K62" s="41"/>
      <c r="L62" s="62"/>
      <c r="M62" s="62"/>
      <c r="N62" s="270"/>
      <c r="O62" s="220"/>
      <c r="P62" s="270"/>
      <c r="Q62" s="270"/>
      <c r="R62" s="270"/>
      <c r="S62" s="270"/>
      <c r="T62" s="272"/>
      <c r="U62" s="273"/>
      <c r="V62" s="273"/>
      <c r="W62" s="273"/>
      <c r="X62" s="273"/>
      <c r="Y62" s="4"/>
      <c r="Z62" s="4"/>
      <c r="AA62" s="4"/>
      <c r="AB62" s="4"/>
      <c r="AC62" s="4"/>
    </row>
    <row r="63" spans="1:29" ht="15.75">
      <c r="A63" s="309" t="s">
        <v>104</v>
      </c>
      <c r="B63" s="309"/>
      <c r="C63" s="309"/>
      <c r="D63" s="309"/>
      <c r="E63" s="309"/>
      <c r="F63" s="309"/>
      <c r="G63" s="309"/>
      <c r="H63" s="309"/>
      <c r="I63" s="132"/>
      <c r="J63" s="281"/>
      <c r="K63" s="281"/>
      <c r="L63" s="274"/>
      <c r="M63" s="274"/>
      <c r="N63" s="274"/>
      <c r="O63" s="274"/>
      <c r="P63" s="274"/>
      <c r="Q63" s="274"/>
      <c r="R63" s="69"/>
      <c r="S63" s="69"/>
      <c r="T63" s="275"/>
      <c r="U63" s="273"/>
      <c r="V63" s="273"/>
      <c r="W63" s="273"/>
      <c r="X63" s="273"/>
      <c r="Y63" s="4"/>
      <c r="Z63" s="4"/>
      <c r="AA63" s="4"/>
      <c r="AB63" s="4"/>
      <c r="AC63" s="4"/>
    </row>
    <row r="64" spans="1:29" ht="15.75">
      <c r="A64" s="307" t="s">
        <v>105</v>
      </c>
      <c r="B64" s="307"/>
      <c r="C64" s="307"/>
      <c r="D64" s="307"/>
      <c r="E64" s="307"/>
      <c r="F64" s="307"/>
      <c r="G64" s="307"/>
      <c r="H64" s="307"/>
      <c r="I64" s="133"/>
      <c r="J64" s="157"/>
      <c r="K64" s="157"/>
      <c r="L64" s="276"/>
      <c r="M64" s="276"/>
      <c r="N64" s="277"/>
      <c r="O64" s="277"/>
      <c r="P64" s="277"/>
      <c r="Q64" s="277"/>
      <c r="R64" s="69"/>
      <c r="S64" s="69"/>
      <c r="T64" s="275"/>
      <c r="U64" s="273"/>
      <c r="V64" s="273"/>
      <c r="W64" s="273"/>
      <c r="X64" s="273"/>
      <c r="Y64" s="4"/>
      <c r="Z64" s="4"/>
      <c r="AA64" s="4"/>
      <c r="AB64" s="4"/>
      <c r="AC64" s="4"/>
    </row>
    <row r="65" spans="1:29" ht="15.75">
      <c r="A65" s="307" t="s">
        <v>29</v>
      </c>
      <c r="B65" s="307"/>
      <c r="C65" s="307"/>
      <c r="D65" s="307"/>
      <c r="E65" s="307"/>
      <c r="F65" s="307"/>
      <c r="G65" s="307"/>
      <c r="H65" s="307"/>
      <c r="J65" s="4"/>
      <c r="K65" s="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4"/>
      <c r="Z65" s="4"/>
      <c r="AA65" s="4"/>
      <c r="AB65" s="4"/>
      <c r="AC65" s="4"/>
    </row>
    <row r="66" spans="1:29" ht="15" customHeight="1">
      <c r="A66" s="308"/>
      <c r="B66" s="308"/>
      <c r="C66" s="308"/>
      <c r="D66" s="308"/>
      <c r="E66" s="308"/>
      <c r="F66" s="308"/>
      <c r="G66" s="308"/>
      <c r="H66" s="308"/>
      <c r="I66" s="131"/>
      <c r="J66" s="283"/>
      <c r="K66" s="283"/>
      <c r="L66" s="278"/>
      <c r="M66" s="278"/>
      <c r="N66" s="278"/>
      <c r="O66" s="278"/>
      <c r="P66" s="278"/>
      <c r="Q66" s="278"/>
      <c r="R66" s="69"/>
      <c r="S66" s="69"/>
      <c r="T66" s="69"/>
      <c r="U66" s="69"/>
      <c r="V66" s="69"/>
      <c r="W66" s="69"/>
      <c r="X66" s="69"/>
      <c r="Y66" s="4"/>
      <c r="Z66" s="4"/>
      <c r="AA66" s="4"/>
      <c r="AB66" s="4"/>
      <c r="AC66" s="4"/>
    </row>
    <row r="67" spans="10:29" ht="12.75">
      <c r="J67" s="4"/>
      <c r="K67" s="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4"/>
      <c r="Z67" s="4"/>
      <c r="AA67" s="4"/>
      <c r="AB67" s="4"/>
      <c r="AC67" s="4"/>
    </row>
    <row r="68" spans="10:29" ht="12.75">
      <c r="J68" s="4"/>
      <c r="K68" s="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4"/>
      <c r="Z68" s="4"/>
      <c r="AA68" s="4"/>
      <c r="AB68" s="4"/>
      <c r="AC68" s="4"/>
    </row>
    <row r="69" spans="10:29" ht="12.75">
      <c r="J69" s="4"/>
      <c r="K69" s="4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4"/>
      <c r="Z69" s="4"/>
      <c r="AA69" s="4"/>
      <c r="AB69" s="4"/>
      <c r="AC69" s="4"/>
    </row>
    <row r="70" spans="10:29" ht="12.75">
      <c r="J70" s="4"/>
      <c r="K70" s="4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4"/>
      <c r="Z70" s="4"/>
      <c r="AA70" s="4"/>
      <c r="AB70" s="4"/>
      <c r="AC70" s="4"/>
    </row>
    <row r="71" spans="10:29" ht="12.75">
      <c r="J71" s="4"/>
      <c r="K71" s="4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4"/>
      <c r="Z71" s="4"/>
      <c r="AA71" s="4"/>
      <c r="AB71" s="4"/>
      <c r="AC71" s="4"/>
    </row>
    <row r="72" spans="10:29" ht="12.75">
      <c r="J72" s="4"/>
      <c r="K72" s="4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4"/>
      <c r="Z72" s="4"/>
      <c r="AA72" s="4"/>
      <c r="AB72" s="4"/>
      <c r="AC72" s="4"/>
    </row>
    <row r="73" spans="10:25" ht="12.75">
      <c r="J73" s="4"/>
      <c r="K73" s="4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4"/>
    </row>
    <row r="74" spans="10:24" ht="12.75">
      <c r="J74" s="4"/>
      <c r="K74" s="4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0:24" ht="12.75">
      <c r="J75" s="4"/>
      <c r="K75" s="4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0:24" ht="12.75">
      <c r="J76" s="4"/>
      <c r="K76" s="4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0:24" ht="12.75">
      <c r="J77" s="4"/>
      <c r="K77" s="4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0:24" ht="12.75">
      <c r="J78" s="4"/>
      <c r="K78" s="4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0:24" ht="12.75">
      <c r="J79" s="4"/>
      <c r="K79" s="4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0:24" ht="12.75">
      <c r="J80" s="4"/>
      <c r="K80" s="4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0:24" ht="12.75">
      <c r="J81" s="4"/>
      <c r="K81" s="4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0:24" ht="12.75">
      <c r="J82" s="4"/>
      <c r="K82" s="4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0:24" ht="12.75">
      <c r="J83" s="4"/>
      <c r="K83" s="4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0:24" ht="12.75">
      <c r="J84" s="4"/>
      <c r="K84" s="4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0:24" ht="12.75">
      <c r="J85" s="4"/>
      <c r="K85" s="4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0:24" ht="12.75">
      <c r="J86" s="4"/>
      <c r="K86" s="4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0:24" ht="12.75">
      <c r="J87" s="4"/>
      <c r="K87" s="4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0:24" ht="12.75">
      <c r="J88" s="4"/>
      <c r="K88" s="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0:24" ht="12.75">
      <c r="J89" s="4"/>
      <c r="K89" s="4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0:24" ht="12.75">
      <c r="J90" s="4"/>
      <c r="K90" s="4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0:24" ht="12.75">
      <c r="J91" s="4"/>
      <c r="K91" s="4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0:13" ht="12.75">
      <c r="J92" s="4"/>
      <c r="K92" s="4"/>
      <c r="L92" s="4"/>
      <c r="M92" s="4"/>
    </row>
    <row r="93" spans="10:13" ht="12.75">
      <c r="J93" s="4"/>
      <c r="K93" s="4"/>
      <c r="L93" s="4"/>
      <c r="M93" s="4"/>
    </row>
    <row r="94" spans="10:13" ht="12.75">
      <c r="J94" s="4"/>
      <c r="K94" s="4"/>
      <c r="L94" s="4"/>
      <c r="M94" s="4"/>
    </row>
    <row r="95" spans="10:13" ht="12.75">
      <c r="J95" s="4"/>
      <c r="K95" s="4"/>
      <c r="L95" s="4"/>
      <c r="M95" s="4"/>
    </row>
    <row r="96" spans="10:13" ht="12.75">
      <c r="J96" s="4"/>
      <c r="K96" s="4"/>
      <c r="L96" s="4"/>
      <c r="M96" s="4"/>
    </row>
    <row r="97" spans="10:13" ht="12.75">
      <c r="J97" s="4"/>
      <c r="K97" s="4"/>
      <c r="L97" s="4"/>
      <c r="M97" s="4"/>
    </row>
    <row r="98" spans="10:13" ht="12.75">
      <c r="J98" s="4"/>
      <c r="K98" s="4"/>
      <c r="L98" s="4"/>
      <c r="M98" s="4"/>
    </row>
    <row r="99" spans="10:13" ht="12.75">
      <c r="J99" s="4"/>
      <c r="K99" s="4"/>
      <c r="L99" s="4"/>
      <c r="M99" s="4"/>
    </row>
    <row r="100" spans="10:13" ht="12.75">
      <c r="J100" s="4"/>
      <c r="K100" s="4"/>
      <c r="L100" s="4"/>
      <c r="M100" s="4"/>
    </row>
    <row r="101" spans="10:13" ht="12.75">
      <c r="J101" s="4"/>
      <c r="K101" s="4"/>
      <c r="L101" s="4"/>
      <c r="M101" s="4"/>
    </row>
    <row r="102" spans="10:13" ht="12.75">
      <c r="J102" s="4"/>
      <c r="K102" s="4"/>
      <c r="L102" s="4"/>
      <c r="M102" s="4"/>
    </row>
    <row r="103" spans="10:13" ht="12.75">
      <c r="J103" s="4"/>
      <c r="K103" s="4"/>
      <c r="L103" s="4"/>
      <c r="M103" s="4"/>
    </row>
    <row r="104" spans="10:13" ht="12.75">
      <c r="J104" s="4"/>
      <c r="K104" s="4"/>
      <c r="L104" s="4"/>
      <c r="M104" s="4"/>
    </row>
    <row r="105" spans="10:13" ht="12.75">
      <c r="J105" s="4"/>
      <c r="K105" s="4"/>
      <c r="L105" s="4"/>
      <c r="M105" s="4"/>
    </row>
    <row r="106" spans="10:13" ht="12.75">
      <c r="J106" s="4"/>
      <c r="K106" s="4"/>
      <c r="L106" s="4"/>
      <c r="M106" s="4"/>
    </row>
    <row r="107" spans="10:13" ht="12.75">
      <c r="J107" s="4"/>
      <c r="K107" s="4"/>
      <c r="L107" s="4"/>
      <c r="M107" s="4"/>
    </row>
    <row r="108" spans="10:13" ht="12.75">
      <c r="J108" s="4"/>
      <c r="K108" s="4"/>
      <c r="L108" s="4"/>
      <c r="M108" s="4"/>
    </row>
    <row r="109" spans="10:13" ht="12.75">
      <c r="J109" s="4"/>
      <c r="K109" s="4"/>
      <c r="L109" s="4"/>
      <c r="M109" s="4"/>
    </row>
    <row r="110" spans="10:13" ht="12.75">
      <c r="J110" s="4"/>
      <c r="K110" s="4"/>
      <c r="L110" s="4"/>
      <c r="M110" s="4"/>
    </row>
    <row r="111" spans="10:13" ht="12.75">
      <c r="J111" s="4"/>
      <c r="K111" s="4"/>
      <c r="L111" s="4"/>
      <c r="M111" s="4"/>
    </row>
    <row r="112" spans="10:13" ht="12.75">
      <c r="J112" s="4"/>
      <c r="K112" s="4"/>
      <c r="L112" s="4"/>
      <c r="M112" s="4"/>
    </row>
    <row r="113" spans="10:13" ht="12.75">
      <c r="J113" s="4"/>
      <c r="K113" s="4"/>
      <c r="L113" s="4"/>
      <c r="M113" s="4"/>
    </row>
    <row r="114" spans="10:13" ht="12.75">
      <c r="J114" s="4"/>
      <c r="K114" s="4"/>
      <c r="L114" s="4"/>
      <c r="M114" s="4"/>
    </row>
    <row r="115" spans="10:13" ht="12.75">
      <c r="J115" s="4"/>
      <c r="K115" s="4"/>
      <c r="L115" s="4"/>
      <c r="M115" s="4"/>
    </row>
    <row r="116" spans="10:13" ht="12.75">
      <c r="J116" s="4"/>
      <c r="K116" s="4"/>
      <c r="L116" s="4"/>
      <c r="M116" s="4"/>
    </row>
    <row r="117" spans="10:13" ht="12.75">
      <c r="J117" s="4"/>
      <c r="K117" s="4"/>
      <c r="L117" s="4"/>
      <c r="M117" s="4"/>
    </row>
    <row r="118" spans="10:13" ht="12.75">
      <c r="J118" s="4"/>
      <c r="K118" s="4"/>
      <c r="L118" s="4"/>
      <c r="M118" s="4"/>
    </row>
    <row r="119" spans="10:13" ht="12.75">
      <c r="J119" s="4"/>
      <c r="K119" s="4"/>
      <c r="L119" s="4"/>
      <c r="M119" s="4"/>
    </row>
    <row r="120" spans="10:13" ht="12.75">
      <c r="J120" s="4"/>
      <c r="K120" s="4"/>
      <c r="L120" s="4"/>
      <c r="M120" s="4"/>
    </row>
    <row r="121" spans="10:13" ht="12.75">
      <c r="J121" s="4"/>
      <c r="K121" s="4"/>
      <c r="L121" s="4"/>
      <c r="M121" s="4"/>
    </row>
    <row r="122" spans="10:13" ht="12.75">
      <c r="J122" s="4"/>
      <c r="K122" s="4"/>
      <c r="L122" s="4"/>
      <c r="M122" s="4"/>
    </row>
    <row r="123" spans="10:13" ht="12.75">
      <c r="J123" s="4"/>
      <c r="K123" s="4"/>
      <c r="L123" s="4"/>
      <c r="M123" s="4"/>
    </row>
    <row r="124" spans="10:13" ht="12.75">
      <c r="J124" s="4"/>
      <c r="K124" s="4"/>
      <c r="L124" s="4"/>
      <c r="M124" s="4"/>
    </row>
    <row r="125" spans="10:13" ht="12.75">
      <c r="J125" s="4"/>
      <c r="K125" s="4"/>
      <c r="L125" s="4"/>
      <c r="M125" s="4"/>
    </row>
    <row r="126" spans="10:13" ht="12.75">
      <c r="J126" s="4"/>
      <c r="K126" s="4"/>
      <c r="L126" s="4"/>
      <c r="M126" s="4"/>
    </row>
    <row r="127" spans="10:13" ht="12.75">
      <c r="J127" s="4"/>
      <c r="K127" s="4"/>
      <c r="L127" s="4"/>
      <c r="M127" s="4"/>
    </row>
    <row r="128" spans="10:13" ht="12.75">
      <c r="J128" s="4"/>
      <c r="K128" s="4"/>
      <c r="L128" s="4"/>
      <c r="M128" s="4"/>
    </row>
    <row r="129" spans="10:13" ht="12.75">
      <c r="J129" s="4"/>
      <c r="K129" s="4"/>
      <c r="L129" s="4"/>
      <c r="M129" s="4"/>
    </row>
    <row r="130" spans="10:13" ht="12.75">
      <c r="J130" s="4"/>
      <c r="K130" s="4"/>
      <c r="L130" s="4"/>
      <c r="M130" s="4"/>
    </row>
    <row r="131" spans="10:13" ht="12.75">
      <c r="J131" s="4"/>
      <c r="K131" s="4"/>
      <c r="L131" s="4"/>
      <c r="M131" s="4"/>
    </row>
    <row r="132" spans="10:13" ht="12.75">
      <c r="J132" s="4"/>
      <c r="K132" s="4"/>
      <c r="L132" s="4"/>
      <c r="M132" s="4"/>
    </row>
    <row r="133" spans="10:13" ht="12.75">
      <c r="J133" s="4"/>
      <c r="K133" s="4"/>
      <c r="L133" s="4"/>
      <c r="M133" s="4"/>
    </row>
    <row r="134" spans="10:13" ht="12.75">
      <c r="J134" s="4"/>
      <c r="K134" s="4"/>
      <c r="L134" s="4"/>
      <c r="M134" s="4"/>
    </row>
    <row r="135" spans="10:13" ht="12.75">
      <c r="J135" s="4"/>
      <c r="K135" s="4"/>
      <c r="L135" s="4"/>
      <c r="M135" s="4"/>
    </row>
    <row r="136" spans="10:13" ht="12.75">
      <c r="J136" s="4"/>
      <c r="K136" s="4"/>
      <c r="L136" s="4"/>
      <c r="M136" s="4"/>
    </row>
    <row r="137" spans="10:13" ht="12.75">
      <c r="J137" s="4"/>
      <c r="K137" s="4"/>
      <c r="L137" s="4"/>
      <c r="M137" s="4"/>
    </row>
    <row r="138" spans="10:13" ht="12.75">
      <c r="J138" s="4"/>
      <c r="K138" s="4"/>
      <c r="L138" s="4"/>
      <c r="M138" s="4"/>
    </row>
    <row r="139" spans="10:13" ht="12.75">
      <c r="J139" s="4"/>
      <c r="K139" s="4"/>
      <c r="L139" s="4"/>
      <c r="M139" s="4"/>
    </row>
    <row r="140" spans="10:13" ht="12.75">
      <c r="J140" s="4"/>
      <c r="K140" s="4"/>
      <c r="L140" s="4"/>
      <c r="M140" s="4"/>
    </row>
    <row r="141" spans="10:13" ht="12.75">
      <c r="J141" s="4"/>
      <c r="K141" s="4"/>
      <c r="L141" s="4"/>
      <c r="M141" s="4"/>
    </row>
    <row r="142" spans="10:13" ht="12.75">
      <c r="J142" s="4"/>
      <c r="K142" s="4"/>
      <c r="L142" s="4"/>
      <c r="M142" s="4"/>
    </row>
    <row r="143" spans="10:13" ht="12.75">
      <c r="J143" s="4"/>
      <c r="K143" s="4"/>
      <c r="L143" s="4"/>
      <c r="M143" s="4"/>
    </row>
    <row r="144" spans="10:13" ht="12.75">
      <c r="J144" s="4"/>
      <c r="K144" s="4"/>
      <c r="L144" s="4"/>
      <c r="M144" s="4"/>
    </row>
    <row r="145" spans="10:13" ht="12.75">
      <c r="J145" s="4"/>
      <c r="K145" s="4"/>
      <c r="L145" s="4"/>
      <c r="M145" s="4"/>
    </row>
    <row r="146" spans="10:13" ht="12.75">
      <c r="J146" s="4"/>
      <c r="K146" s="4"/>
      <c r="L146" s="4"/>
      <c r="M146" s="4"/>
    </row>
    <row r="147" spans="10:13" ht="12.75">
      <c r="J147" s="4"/>
      <c r="K147" s="4"/>
      <c r="L147" s="4"/>
      <c r="M147" s="4"/>
    </row>
    <row r="148" spans="10:13" ht="12.75">
      <c r="J148" s="4"/>
      <c r="K148" s="4"/>
      <c r="L148" s="4"/>
      <c r="M148" s="4"/>
    </row>
    <row r="149" spans="10:13" ht="12.75">
      <c r="J149" s="4"/>
      <c r="K149" s="4"/>
      <c r="L149" s="4"/>
      <c r="M149" s="4"/>
    </row>
    <row r="150" spans="10:13" ht="12.75">
      <c r="J150" s="4"/>
      <c r="K150" s="4"/>
      <c r="L150" s="4"/>
      <c r="M150" s="4"/>
    </row>
    <row r="151" spans="10:13" ht="12.75">
      <c r="J151" s="4"/>
      <c r="K151" s="4"/>
      <c r="L151" s="4"/>
      <c r="M151" s="4"/>
    </row>
    <row r="152" spans="10:13" ht="12.75">
      <c r="J152" s="4"/>
      <c r="K152" s="4"/>
      <c r="L152" s="4"/>
      <c r="M152" s="4"/>
    </row>
    <row r="153" spans="10:13" ht="12.75">
      <c r="J153" s="4"/>
      <c r="K153" s="4"/>
      <c r="L153" s="4"/>
      <c r="M153" s="4"/>
    </row>
    <row r="154" spans="10:13" ht="12.75">
      <c r="J154" s="4"/>
      <c r="K154" s="4"/>
      <c r="L154" s="4"/>
      <c r="M154" s="4"/>
    </row>
    <row r="155" spans="10:13" ht="12.75">
      <c r="J155" s="4"/>
      <c r="K155" s="4"/>
      <c r="L155" s="4"/>
      <c r="M155" s="4"/>
    </row>
    <row r="156" spans="10:13" ht="12.75">
      <c r="J156" s="4"/>
      <c r="K156" s="4"/>
      <c r="L156" s="4"/>
      <c r="M156" s="4"/>
    </row>
    <row r="157" spans="10:13" ht="12.75">
      <c r="J157" s="4"/>
      <c r="K157" s="4"/>
      <c r="L157" s="4"/>
      <c r="M157" s="4"/>
    </row>
    <row r="158" spans="10:13" ht="12.75">
      <c r="J158" s="4"/>
      <c r="K158" s="4"/>
      <c r="L158" s="4"/>
      <c r="M158" s="4"/>
    </row>
    <row r="159" spans="10:13" ht="12.75">
      <c r="J159" s="4"/>
      <c r="K159" s="4"/>
      <c r="L159" s="4"/>
      <c r="M159" s="4"/>
    </row>
    <row r="160" spans="10:13" ht="12.75">
      <c r="J160" s="4"/>
      <c r="K160" s="4"/>
      <c r="L160" s="4"/>
      <c r="M160" s="4"/>
    </row>
    <row r="161" spans="10:13" ht="12.75">
      <c r="J161" s="4"/>
      <c r="K161" s="4"/>
      <c r="L161" s="4"/>
      <c r="M161" s="4"/>
    </row>
    <row r="162" spans="10:13" ht="12.75">
      <c r="J162" s="4"/>
      <c r="K162" s="4"/>
      <c r="L162" s="4"/>
      <c r="M162" s="4"/>
    </row>
    <row r="163" spans="10:13" ht="12.75">
      <c r="J163" s="4"/>
      <c r="K163" s="4"/>
      <c r="L163" s="4"/>
      <c r="M163" s="4"/>
    </row>
    <row r="164" spans="10:13" ht="12.75">
      <c r="J164" s="4"/>
      <c r="K164" s="4"/>
      <c r="L164" s="4"/>
      <c r="M164" s="4"/>
    </row>
    <row r="165" spans="10:13" ht="12.75">
      <c r="J165" s="4"/>
      <c r="K165" s="4"/>
      <c r="L165" s="4"/>
      <c r="M165" s="4"/>
    </row>
    <row r="166" spans="10:13" ht="12.75">
      <c r="J166" s="4"/>
      <c r="K166" s="4"/>
      <c r="L166" s="4"/>
      <c r="M166" s="4"/>
    </row>
    <row r="167" spans="10:13" ht="12.75">
      <c r="J167" s="4"/>
      <c r="K167" s="4"/>
      <c r="L167" s="4"/>
      <c r="M167" s="4"/>
    </row>
    <row r="168" spans="10:13" ht="12.75">
      <c r="J168" s="4"/>
      <c r="K168" s="4"/>
      <c r="L168" s="4"/>
      <c r="M168" s="4"/>
    </row>
    <row r="169" spans="10:13" ht="12.75">
      <c r="J169" s="4"/>
      <c r="K169" s="4"/>
      <c r="L169" s="4"/>
      <c r="M169" s="4"/>
    </row>
    <row r="170" spans="10:13" ht="12.75">
      <c r="J170" s="4"/>
      <c r="K170" s="4"/>
      <c r="L170" s="4"/>
      <c r="M170" s="4"/>
    </row>
    <row r="171" spans="10:13" ht="12.75">
      <c r="J171" s="4"/>
      <c r="K171" s="4"/>
      <c r="L171" s="4"/>
      <c r="M171" s="4"/>
    </row>
    <row r="172" spans="10:13" ht="12.75">
      <c r="J172" s="4"/>
      <c r="K172" s="4"/>
      <c r="L172" s="4"/>
      <c r="M172" s="4"/>
    </row>
    <row r="173" spans="10:13" ht="12.75">
      <c r="J173" s="4"/>
      <c r="K173" s="4"/>
      <c r="L173" s="4"/>
      <c r="M173" s="4"/>
    </row>
    <row r="174" spans="10:13" ht="12.75">
      <c r="J174" s="4"/>
      <c r="K174" s="4"/>
      <c r="L174" s="4"/>
      <c r="M174" s="4"/>
    </row>
    <row r="175" spans="10:13" ht="12.75">
      <c r="J175" s="4"/>
      <c r="K175" s="4"/>
      <c r="L175" s="4"/>
      <c r="M175" s="4"/>
    </row>
    <row r="176" spans="10:13" ht="12.75">
      <c r="J176" s="4"/>
      <c r="K176" s="4"/>
      <c r="L176" s="4"/>
      <c r="M176" s="4"/>
    </row>
    <row r="177" spans="10:13" ht="12.75">
      <c r="J177" s="4"/>
      <c r="K177" s="4"/>
      <c r="L177" s="4"/>
      <c r="M177" s="4"/>
    </row>
    <row r="178" spans="10:13" ht="12.75">
      <c r="J178" s="4"/>
      <c r="K178" s="4"/>
      <c r="L178" s="4"/>
      <c r="M178" s="4"/>
    </row>
    <row r="179" spans="10:13" ht="12.75">
      <c r="J179" s="4"/>
      <c r="K179" s="4"/>
      <c r="L179" s="4"/>
      <c r="M179" s="4"/>
    </row>
    <row r="180" spans="10:13" ht="12.75">
      <c r="J180" s="4"/>
      <c r="K180" s="4"/>
      <c r="L180" s="4"/>
      <c r="M180" s="4"/>
    </row>
    <row r="181" spans="10:13" ht="12.75">
      <c r="J181" s="4"/>
      <c r="K181" s="4"/>
      <c r="L181" s="4"/>
      <c r="M181" s="4"/>
    </row>
    <row r="182" spans="10:13" ht="12.75">
      <c r="J182" s="4"/>
      <c r="K182" s="4"/>
      <c r="L182" s="4"/>
      <c r="M182" s="4"/>
    </row>
    <row r="183" spans="10:13" ht="12.75">
      <c r="J183" s="4"/>
      <c r="K183" s="4"/>
      <c r="L183" s="4"/>
      <c r="M183" s="4"/>
    </row>
    <row r="184" spans="10:13" ht="12.75">
      <c r="J184" s="4"/>
      <c r="K184" s="4"/>
      <c r="L184" s="4"/>
      <c r="M184" s="4"/>
    </row>
    <row r="185" spans="10:13" ht="12.75">
      <c r="J185" s="4"/>
      <c r="K185" s="4"/>
      <c r="L185" s="4"/>
      <c r="M185" s="4"/>
    </row>
    <row r="186" spans="10:13" ht="12.75">
      <c r="J186" s="4"/>
      <c r="K186" s="4"/>
      <c r="L186" s="4"/>
      <c r="M186" s="4"/>
    </row>
    <row r="187" spans="10:13" ht="12.75">
      <c r="J187" s="4"/>
      <c r="K187" s="4"/>
      <c r="L187" s="4"/>
      <c r="M187" s="4"/>
    </row>
    <row r="188" spans="10:13" ht="12.75">
      <c r="J188" s="4"/>
      <c r="K188" s="4"/>
      <c r="L188" s="4"/>
      <c r="M188" s="4"/>
    </row>
    <row r="189" spans="10:13" ht="12.75">
      <c r="J189" s="4"/>
      <c r="K189" s="4"/>
      <c r="L189" s="4"/>
      <c r="M189" s="4"/>
    </row>
    <row r="190" spans="10:13" ht="12.75">
      <c r="J190" s="4"/>
      <c r="K190" s="4"/>
      <c r="L190" s="4"/>
      <c r="M190" s="4"/>
    </row>
    <row r="191" spans="10:13" ht="12.75">
      <c r="J191" s="4"/>
      <c r="K191" s="4"/>
      <c r="L191" s="4"/>
      <c r="M191" s="4"/>
    </row>
    <row r="192" spans="10:13" ht="12.75">
      <c r="J192" s="4"/>
      <c r="K192" s="4"/>
      <c r="L192" s="4"/>
      <c r="M192" s="4"/>
    </row>
    <row r="193" spans="10:13" ht="12.75">
      <c r="J193" s="4"/>
      <c r="K193" s="4"/>
      <c r="L193" s="4"/>
      <c r="M193" s="4"/>
    </row>
    <row r="194" spans="10:13" ht="12.75">
      <c r="J194" s="4"/>
      <c r="K194" s="4"/>
      <c r="L194" s="4"/>
      <c r="M194" s="4"/>
    </row>
    <row r="195" spans="10:13" ht="12.75">
      <c r="J195" s="4"/>
      <c r="K195" s="4"/>
      <c r="L195" s="4"/>
      <c r="M195" s="4"/>
    </row>
    <row r="196" spans="10:13" ht="12.75">
      <c r="J196" s="4"/>
      <c r="K196" s="4"/>
      <c r="L196" s="4"/>
      <c r="M196" s="4"/>
    </row>
    <row r="197" spans="10:13" ht="12.75">
      <c r="J197" s="4"/>
      <c r="K197" s="4"/>
      <c r="L197" s="4"/>
      <c r="M197" s="4"/>
    </row>
    <row r="198" spans="10:13" ht="12.75">
      <c r="J198" s="4"/>
      <c r="K198" s="4"/>
      <c r="L198" s="4"/>
      <c r="M198" s="4"/>
    </row>
    <row r="199" spans="10:13" ht="12.75">
      <c r="J199" s="4"/>
      <c r="K199" s="4"/>
      <c r="L199" s="4"/>
      <c r="M199" s="4"/>
    </row>
    <row r="200" spans="10:13" ht="12.75">
      <c r="J200" s="4"/>
      <c r="K200" s="4"/>
      <c r="L200" s="4"/>
      <c r="M200" s="4"/>
    </row>
    <row r="201" spans="10:13" ht="12.75">
      <c r="J201" s="4"/>
      <c r="K201" s="4"/>
      <c r="L201" s="4"/>
      <c r="M201" s="4"/>
    </row>
    <row r="202" spans="10:13" ht="12.75">
      <c r="J202" s="4"/>
      <c r="K202" s="4"/>
      <c r="L202" s="4"/>
      <c r="M202" s="4"/>
    </row>
    <row r="203" spans="10:13" ht="12.75">
      <c r="J203" s="4"/>
      <c r="K203" s="4"/>
      <c r="L203" s="4"/>
      <c r="M203" s="4"/>
    </row>
    <row r="204" spans="10:13" ht="12.75">
      <c r="J204" s="4"/>
      <c r="K204" s="4"/>
      <c r="L204" s="4"/>
      <c r="M204" s="4"/>
    </row>
    <row r="205" spans="10:13" ht="12.75">
      <c r="J205" s="4"/>
      <c r="K205" s="4"/>
      <c r="L205" s="4"/>
      <c r="M205" s="4"/>
    </row>
    <row r="206" spans="10:13" ht="12.75">
      <c r="J206" s="4"/>
      <c r="K206" s="4"/>
      <c r="L206" s="4"/>
      <c r="M206" s="4"/>
    </row>
    <row r="207" spans="10:13" ht="12.75">
      <c r="J207" s="4"/>
      <c r="K207" s="4"/>
      <c r="L207" s="4"/>
      <c r="M207" s="4"/>
    </row>
    <row r="208" spans="10:13" ht="12.75">
      <c r="J208" s="4"/>
      <c r="K208" s="4"/>
      <c r="L208" s="4"/>
      <c r="M208" s="4"/>
    </row>
    <row r="209" spans="10:13" ht="12.75">
      <c r="J209" s="4"/>
      <c r="K209" s="4"/>
      <c r="L209" s="4"/>
      <c r="M209" s="4"/>
    </row>
    <row r="210" spans="10:13" ht="12.75">
      <c r="J210" s="4"/>
      <c r="K210" s="4"/>
      <c r="L210" s="4"/>
      <c r="M210" s="4"/>
    </row>
    <row r="211" spans="10:13" ht="12.75">
      <c r="J211" s="4"/>
      <c r="K211" s="4"/>
      <c r="L211" s="4"/>
      <c r="M211" s="4"/>
    </row>
    <row r="212" spans="10:13" ht="12.75">
      <c r="J212" s="4"/>
      <c r="K212" s="4"/>
      <c r="L212" s="4"/>
      <c r="M212" s="4"/>
    </row>
    <row r="213" spans="10:13" ht="12.75">
      <c r="J213" s="4"/>
      <c r="K213" s="4"/>
      <c r="L213" s="4"/>
      <c r="M213" s="4"/>
    </row>
    <row r="214" spans="10:13" ht="12.75">
      <c r="J214" s="4"/>
      <c r="K214" s="4"/>
      <c r="L214" s="4"/>
      <c r="M214" s="4"/>
    </row>
    <row r="215" spans="10:13" ht="12.75">
      <c r="J215" s="4"/>
      <c r="K215" s="4"/>
      <c r="L215" s="4"/>
      <c r="M215" s="4"/>
    </row>
    <row r="216" spans="10:13" ht="12.75">
      <c r="J216" s="4"/>
      <c r="K216" s="4"/>
      <c r="L216" s="4"/>
      <c r="M216" s="4"/>
    </row>
    <row r="217" spans="10:13" ht="12.75">
      <c r="J217" s="4"/>
      <c r="K217" s="4"/>
      <c r="L217" s="4"/>
      <c r="M217" s="4"/>
    </row>
    <row r="218" spans="10:13" ht="12.75">
      <c r="J218" s="4"/>
      <c r="K218" s="4"/>
      <c r="L218" s="4"/>
      <c r="M218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4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6" t="str">
        <f>+'conP&amp;L'!A1:A2</f>
        <v>METAL RECLAMATION BHD (424773-V)</v>
      </c>
      <c r="B1" s="316"/>
      <c r="C1" s="316"/>
      <c r="D1" s="316"/>
      <c r="E1" s="8"/>
    </row>
    <row r="2" spans="1:5" ht="12.75">
      <c r="A2" s="317" t="str">
        <f>+'conP&amp;L'!A2</f>
        <v>(Incorporated in Malaysia)</v>
      </c>
      <c r="B2" s="317"/>
      <c r="C2" s="317"/>
      <c r="D2" s="317"/>
      <c r="E2" s="8"/>
    </row>
    <row r="3" spans="1:5" ht="12.75">
      <c r="A3" s="35"/>
      <c r="B3" s="8"/>
      <c r="C3" s="8"/>
      <c r="D3" s="180"/>
      <c r="E3" s="8"/>
    </row>
    <row r="4" spans="1:5" ht="15.75">
      <c r="A4" s="226" t="s">
        <v>107</v>
      </c>
      <c r="B4" s="227"/>
      <c r="C4" s="228"/>
      <c r="D4" s="227"/>
      <c r="E4" s="8"/>
    </row>
    <row r="5" spans="1:5" ht="15.75">
      <c r="A5" s="226" t="s">
        <v>108</v>
      </c>
      <c r="B5" s="227"/>
      <c r="C5" s="227"/>
      <c r="D5" s="137"/>
      <c r="E5" s="8"/>
    </row>
    <row r="6" spans="1:6" ht="15.75">
      <c r="A6" s="206"/>
      <c r="B6" s="196" t="s">
        <v>44</v>
      </c>
      <c r="C6" s="196"/>
      <c r="D6" s="196" t="s">
        <v>44</v>
      </c>
      <c r="E6" s="8"/>
      <c r="F6" s="10"/>
    </row>
    <row r="7" spans="1:13" ht="15.75">
      <c r="A7" s="213"/>
      <c r="B7" s="196" t="s">
        <v>45</v>
      </c>
      <c r="C7" s="196"/>
      <c r="D7" s="196" t="s">
        <v>46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7"/>
      <c r="B8" s="196" t="s">
        <v>22</v>
      </c>
      <c r="C8" s="196"/>
      <c r="D8" s="196" t="s">
        <v>47</v>
      </c>
      <c r="E8" s="8"/>
      <c r="F8" s="16"/>
      <c r="G8" s="114"/>
      <c r="H8" s="8"/>
      <c r="I8" s="8"/>
      <c r="J8" s="8"/>
      <c r="K8" s="8"/>
      <c r="L8" s="8"/>
      <c r="M8" s="8"/>
    </row>
    <row r="9" spans="1:13" ht="15.75">
      <c r="A9" s="67"/>
      <c r="B9" s="196" t="s">
        <v>21</v>
      </c>
      <c r="C9" s="196"/>
      <c r="D9" s="196" t="s">
        <v>48</v>
      </c>
      <c r="E9" s="8"/>
      <c r="F9" s="16"/>
      <c r="G9" s="114"/>
      <c r="H9" s="8"/>
      <c r="I9" s="8"/>
      <c r="J9" s="8"/>
      <c r="K9" s="8"/>
      <c r="L9" s="8"/>
      <c r="M9" s="8"/>
    </row>
    <row r="10" spans="1:13" ht="15.75">
      <c r="A10" s="67"/>
      <c r="B10" s="229" t="s">
        <v>98</v>
      </c>
      <c r="C10" s="196"/>
      <c r="D10" s="229" t="s">
        <v>94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7"/>
      <c r="B11" s="229"/>
      <c r="C11" s="196"/>
      <c r="D11" s="296" t="s">
        <v>109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67"/>
      <c r="B12" s="196" t="s">
        <v>3</v>
      </c>
      <c r="C12" s="196"/>
      <c r="D12" s="196" t="s">
        <v>3</v>
      </c>
      <c r="E12" s="8"/>
      <c r="F12" s="16"/>
      <c r="G12" s="16"/>
      <c r="H12" s="8"/>
      <c r="I12" s="8"/>
      <c r="J12" s="8"/>
      <c r="K12" s="8"/>
      <c r="L12" s="8"/>
      <c r="M12" s="8"/>
    </row>
    <row r="13" spans="1:13" ht="15.75">
      <c r="A13" s="237" t="s">
        <v>24</v>
      </c>
      <c r="B13" s="67"/>
      <c r="C13" s="67"/>
      <c r="D13" s="67"/>
      <c r="E13" s="8"/>
      <c r="F13" s="42"/>
      <c r="G13" s="29"/>
      <c r="H13" s="8"/>
      <c r="I13" s="8"/>
      <c r="J13" s="8"/>
      <c r="K13" s="8"/>
      <c r="L13" s="8"/>
      <c r="M13" s="8"/>
    </row>
    <row r="14" spans="1:13" ht="15.75">
      <c r="A14" s="237" t="s">
        <v>49</v>
      </c>
      <c r="B14" s="67"/>
      <c r="C14" s="67"/>
      <c r="D14" s="67"/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38" t="s">
        <v>23</v>
      </c>
      <c r="B15" s="217">
        <v>83107</v>
      </c>
      <c r="C15" s="67"/>
      <c r="D15" s="217">
        <f>73650+10634</f>
        <v>84284</v>
      </c>
      <c r="E15" s="8"/>
      <c r="F15" s="29"/>
      <c r="G15" s="29"/>
      <c r="H15" s="8"/>
      <c r="I15" s="8"/>
      <c r="J15" s="8"/>
      <c r="K15" s="8"/>
      <c r="L15" s="8"/>
      <c r="M15" s="8"/>
    </row>
    <row r="16" spans="1:13" ht="15.75">
      <c r="A16" s="238" t="s">
        <v>53</v>
      </c>
      <c r="B16" s="67">
        <v>43505</v>
      </c>
      <c r="C16" s="67"/>
      <c r="D16" s="67">
        <v>41986</v>
      </c>
      <c r="E16" s="8"/>
      <c r="F16" s="67"/>
      <c r="G16" s="279"/>
      <c r="H16" s="107"/>
      <c r="I16" s="107"/>
      <c r="J16" s="8"/>
      <c r="K16" s="8"/>
      <c r="L16" s="8"/>
      <c r="M16" s="8"/>
    </row>
    <row r="17" spans="1:13" ht="15.75">
      <c r="A17" s="238" t="s">
        <v>54</v>
      </c>
      <c r="B17" s="67">
        <v>1384</v>
      </c>
      <c r="C17" s="67"/>
      <c r="D17" s="67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38"/>
      <c r="B18" s="230">
        <f>SUM(B14:B17)</f>
        <v>127996</v>
      </c>
      <c r="C18" s="67"/>
      <c r="D18" s="230">
        <f>SUM(D14:D17)</f>
        <v>127654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38"/>
      <c r="B19" s="67"/>
      <c r="C19" s="67"/>
      <c r="D19" s="67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37" t="s">
        <v>50</v>
      </c>
      <c r="B20" s="67"/>
      <c r="C20" s="67"/>
      <c r="D20" s="67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38" t="s">
        <v>91</v>
      </c>
      <c r="B21" s="67">
        <v>22049</v>
      </c>
      <c r="C21" s="67"/>
      <c r="D21" s="67">
        <v>23594</v>
      </c>
      <c r="E21" s="8"/>
      <c r="F21" s="29"/>
      <c r="G21" s="238"/>
      <c r="H21" s="8"/>
      <c r="I21" s="8"/>
      <c r="J21" s="8"/>
      <c r="K21" s="8"/>
      <c r="L21" s="8"/>
      <c r="M21" s="8"/>
    </row>
    <row r="22" spans="1:13" ht="15.75">
      <c r="A22" s="238" t="s">
        <v>90</v>
      </c>
      <c r="B22" s="217">
        <v>22262</v>
      </c>
      <c r="C22" s="67"/>
      <c r="D22" s="217">
        <v>18840</v>
      </c>
      <c r="E22" s="8"/>
      <c r="F22" s="280"/>
      <c r="G22" s="29"/>
      <c r="H22" s="150"/>
      <c r="I22" s="8"/>
      <c r="J22" s="8"/>
      <c r="K22" s="8"/>
      <c r="L22" s="8"/>
      <c r="M22" s="8"/>
    </row>
    <row r="23" spans="1:13" ht="15.75">
      <c r="A23" s="238" t="s">
        <v>89</v>
      </c>
      <c r="B23" s="217">
        <v>3157</v>
      </c>
      <c r="C23" s="67"/>
      <c r="D23" s="217">
        <v>4305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38" t="s">
        <v>55</v>
      </c>
      <c r="B24" s="217">
        <v>1027</v>
      </c>
      <c r="C24" s="67"/>
      <c r="D24" s="217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38" t="s">
        <v>0</v>
      </c>
      <c r="B25" s="217">
        <v>3979</v>
      </c>
      <c r="C25" s="67"/>
      <c r="D25" s="217">
        <v>5624</v>
      </c>
      <c r="E25" s="8"/>
      <c r="F25" s="29"/>
      <c r="G25" s="29"/>
      <c r="H25" s="151"/>
      <c r="I25" s="8"/>
      <c r="J25" s="8"/>
      <c r="K25" s="8"/>
      <c r="L25" s="8"/>
      <c r="M25" s="8"/>
    </row>
    <row r="26" spans="1:13" ht="18" customHeight="1">
      <c r="A26" s="237"/>
      <c r="B26" s="230">
        <f>SUM(B20:B25)</f>
        <v>52474</v>
      </c>
      <c r="C26" s="233"/>
      <c r="D26" s="230">
        <f>SUM(D20:D25)</f>
        <v>53390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1" customHeight="1" thickBot="1">
      <c r="A27" s="237" t="s">
        <v>51</v>
      </c>
      <c r="B27" s="232">
        <f>+B26+B18</f>
        <v>180470</v>
      </c>
      <c r="C27" s="233"/>
      <c r="D27" s="232">
        <f>+D26+D18</f>
        <v>181044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38"/>
      <c r="B28" s="67"/>
      <c r="C28" s="233"/>
      <c r="D28" s="67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37" t="s">
        <v>52</v>
      </c>
      <c r="B29" s="67"/>
      <c r="C29" s="67"/>
      <c r="D29" s="67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38" t="s">
        <v>7</v>
      </c>
      <c r="B30" s="67">
        <v>47760</v>
      </c>
      <c r="C30" s="67"/>
      <c r="D30" s="67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38" t="s">
        <v>56</v>
      </c>
      <c r="B31" s="217">
        <v>514</v>
      </c>
      <c r="C31" s="67"/>
      <c r="D31" s="217">
        <v>514</v>
      </c>
      <c r="E31" s="8"/>
      <c r="F31" s="118"/>
      <c r="G31" s="29"/>
      <c r="H31" s="151"/>
      <c r="I31" s="8"/>
      <c r="J31" s="8"/>
      <c r="K31" s="8"/>
      <c r="L31" s="8"/>
      <c r="M31" s="8"/>
    </row>
    <row r="32" spans="1:13" ht="15.75">
      <c r="A32" s="238" t="s">
        <v>83</v>
      </c>
      <c r="B32" s="67">
        <v>658</v>
      </c>
      <c r="C32" s="67"/>
      <c r="D32" s="67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38" t="s">
        <v>84</v>
      </c>
      <c r="B33" s="67">
        <v>1145</v>
      </c>
      <c r="C33" s="67"/>
      <c r="D33" s="67">
        <v>844</v>
      </c>
      <c r="E33" s="8"/>
      <c r="F33" s="29">
        <f>+B33-D33</f>
        <v>301</v>
      </c>
      <c r="G33" s="29"/>
      <c r="H33" s="8"/>
      <c r="I33" s="8"/>
      <c r="J33" s="8"/>
      <c r="K33" s="8"/>
      <c r="L33" s="8"/>
      <c r="M33" s="8"/>
    </row>
    <row r="34" spans="1:10" ht="15.75">
      <c r="A34" s="238" t="s">
        <v>57</v>
      </c>
      <c r="B34" s="218">
        <v>-6745</v>
      </c>
      <c r="C34" s="217"/>
      <c r="D34" s="218">
        <v>-7519</v>
      </c>
      <c r="E34" s="62"/>
      <c r="F34" s="29"/>
      <c r="G34" s="29">
        <f>+D34-B34+'conP&amp;L'!F52</f>
        <v>0</v>
      </c>
      <c r="H34" s="8"/>
      <c r="I34" s="8"/>
      <c r="J34" s="8"/>
    </row>
    <row r="35" spans="1:10" ht="19.5" customHeight="1">
      <c r="A35" s="237" t="s">
        <v>58</v>
      </c>
      <c r="B35" s="230">
        <f>SUM(B30:B34)</f>
        <v>43332</v>
      </c>
      <c r="C35" s="67"/>
      <c r="D35" s="230">
        <f>SUM(D30:D34)</f>
        <v>42257</v>
      </c>
      <c r="E35" s="8"/>
      <c r="F35" s="29"/>
      <c r="G35" s="29"/>
      <c r="H35" s="8"/>
      <c r="I35" s="8"/>
      <c r="J35" s="8"/>
    </row>
    <row r="36" spans="1:10" ht="15.75">
      <c r="A36" s="237"/>
      <c r="B36" s="67"/>
      <c r="C36" s="67"/>
      <c r="D36" s="67"/>
      <c r="E36" s="8"/>
      <c r="F36" s="29"/>
      <c r="G36" s="29"/>
      <c r="H36" s="8"/>
      <c r="I36" s="8"/>
      <c r="J36" s="8"/>
    </row>
    <row r="37" spans="1:10" ht="15.75">
      <c r="A37" s="237" t="s">
        <v>59</v>
      </c>
      <c r="B37" s="67"/>
      <c r="C37" s="67"/>
      <c r="D37" s="67"/>
      <c r="E37" s="8"/>
      <c r="F37" s="29"/>
      <c r="G37" s="29"/>
      <c r="H37" s="8"/>
      <c r="I37" s="8"/>
      <c r="J37" s="8"/>
    </row>
    <row r="38" spans="1:11" ht="15.75">
      <c r="A38" s="238" t="s">
        <v>85</v>
      </c>
      <c r="B38" s="231">
        <f>86+33695</f>
        <v>33781</v>
      </c>
      <c r="C38" s="67"/>
      <c r="D38" s="231">
        <f>96+37695</f>
        <v>37791</v>
      </c>
      <c r="E38" s="8"/>
      <c r="F38" s="29"/>
      <c r="G38" s="29"/>
      <c r="H38" s="8"/>
      <c r="I38" s="8"/>
      <c r="J38" s="8"/>
      <c r="K38" s="8"/>
    </row>
    <row r="39" spans="1:11" ht="15.75">
      <c r="A39" s="238"/>
      <c r="B39" s="67"/>
      <c r="C39" s="67"/>
      <c r="D39" s="67"/>
      <c r="E39" s="8"/>
      <c r="F39" s="29"/>
      <c r="G39" s="29"/>
      <c r="H39" s="8"/>
      <c r="I39" s="8"/>
      <c r="J39" s="8"/>
      <c r="K39" s="8"/>
    </row>
    <row r="40" spans="1:11" ht="15.75">
      <c r="A40" s="237" t="s">
        <v>60</v>
      </c>
      <c r="B40" s="67"/>
      <c r="C40" s="67"/>
      <c r="D40" s="67"/>
      <c r="E40" s="8"/>
      <c r="F40" s="29"/>
      <c r="G40" s="29"/>
      <c r="H40" s="8"/>
      <c r="I40" s="8"/>
      <c r="J40" s="8"/>
      <c r="K40" s="8"/>
    </row>
    <row r="41" spans="1:11" ht="15.75">
      <c r="A41" s="238" t="s">
        <v>88</v>
      </c>
      <c r="B41" s="217">
        <v>12680</v>
      </c>
      <c r="C41" s="67"/>
      <c r="D41" s="217">
        <v>13742</v>
      </c>
      <c r="E41" s="8"/>
      <c r="F41" s="280"/>
      <c r="G41" s="29"/>
      <c r="H41" s="8"/>
      <c r="I41" s="8"/>
      <c r="J41" s="8"/>
      <c r="K41" s="8"/>
    </row>
    <row r="42" spans="1:11" ht="15.75">
      <c r="A42" s="238" t="s">
        <v>61</v>
      </c>
      <c r="B42" s="67">
        <v>11001</v>
      </c>
      <c r="C42" s="67"/>
      <c r="D42" s="67">
        <f>11390+37</f>
        <v>11427</v>
      </c>
      <c r="E42" s="8"/>
      <c r="F42" s="29"/>
      <c r="G42" s="29"/>
      <c r="H42" s="8"/>
      <c r="I42" s="8"/>
      <c r="J42" s="8"/>
      <c r="K42" s="8"/>
    </row>
    <row r="43" spans="1:11" ht="15.75">
      <c r="A43" s="238" t="s">
        <v>62</v>
      </c>
      <c r="B43" s="67">
        <v>78</v>
      </c>
      <c r="C43" s="67"/>
      <c r="D43" s="67">
        <v>78</v>
      </c>
      <c r="E43" s="8"/>
      <c r="F43" s="29"/>
      <c r="G43" s="29"/>
      <c r="H43" s="8"/>
      <c r="I43" s="8"/>
      <c r="J43" s="8"/>
      <c r="K43" s="8"/>
    </row>
    <row r="44" spans="1:11" ht="15.75">
      <c r="A44" s="238" t="s">
        <v>63</v>
      </c>
      <c r="B44" s="67">
        <v>79550</v>
      </c>
      <c r="C44" s="67"/>
      <c r="D44" s="67">
        <f>75190+511</f>
        <v>75701</v>
      </c>
      <c r="E44" s="8"/>
      <c r="F44" s="29"/>
      <c r="G44" s="29"/>
      <c r="H44" s="8"/>
      <c r="I44" s="8"/>
      <c r="J44" s="8"/>
      <c r="K44" s="8"/>
    </row>
    <row r="45" spans="1:11" ht="15.75">
      <c r="A45" s="238" t="s">
        <v>64</v>
      </c>
      <c r="B45" s="217">
        <v>48</v>
      </c>
      <c r="C45" s="67"/>
      <c r="D45" s="217">
        <v>48</v>
      </c>
      <c r="E45" s="8"/>
      <c r="F45" s="187"/>
      <c r="G45" s="187"/>
      <c r="H45" s="8"/>
      <c r="I45" s="8"/>
      <c r="J45" s="8"/>
      <c r="K45" s="8"/>
    </row>
    <row r="46" spans="1:11" ht="20.25" customHeight="1">
      <c r="A46" s="238"/>
      <c r="B46" s="230">
        <f>SUM(B40:B45)</f>
        <v>103357</v>
      </c>
      <c r="C46" s="67"/>
      <c r="D46" s="230">
        <f>SUM(D40:D45)</f>
        <v>100996</v>
      </c>
      <c r="E46" s="8"/>
      <c r="F46" s="29"/>
      <c r="G46" s="29"/>
      <c r="H46" s="8"/>
      <c r="I46" s="8"/>
      <c r="J46" s="8"/>
      <c r="K46" s="8"/>
    </row>
    <row r="47" spans="1:11" ht="20.25" customHeight="1" thickBot="1">
      <c r="A47" s="237" t="s">
        <v>65</v>
      </c>
      <c r="B47" s="232">
        <f>+B46+B38</f>
        <v>137138</v>
      </c>
      <c r="C47" s="67"/>
      <c r="D47" s="232">
        <f>+D46+D38</f>
        <v>138787</v>
      </c>
      <c r="E47" s="8"/>
      <c r="F47" s="29"/>
      <c r="G47" s="29"/>
      <c r="H47" s="8"/>
      <c r="I47" s="8"/>
      <c r="J47" s="8"/>
      <c r="K47" s="8"/>
    </row>
    <row r="48" spans="1:11" ht="6" customHeight="1">
      <c r="A48" s="237"/>
      <c r="B48" s="67"/>
      <c r="C48" s="67"/>
      <c r="D48" s="67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37" t="s">
        <v>66</v>
      </c>
      <c r="B49" s="234">
        <f>+B47+B35</f>
        <v>180470</v>
      </c>
      <c r="C49" s="67"/>
      <c r="D49" s="234">
        <f>+D47+D35</f>
        <v>181044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38"/>
      <c r="B50" s="67"/>
      <c r="C50" s="67"/>
      <c r="D50" s="67"/>
      <c r="E50" s="8"/>
      <c r="F50" s="29"/>
      <c r="G50" s="29"/>
      <c r="H50" s="8"/>
      <c r="I50" s="8"/>
      <c r="J50" s="8"/>
      <c r="K50" s="8"/>
    </row>
    <row r="51" spans="1:11" ht="15.75">
      <c r="A51" s="237" t="s">
        <v>26</v>
      </c>
      <c r="B51" s="235">
        <f>SUM(B35)/B30</f>
        <v>0.9072864321608041</v>
      </c>
      <c r="C51" s="236"/>
      <c r="D51" s="235">
        <f>SUM(D35)/D30</f>
        <v>0.8847780569514238</v>
      </c>
      <c r="E51" s="8"/>
      <c r="F51" s="61"/>
      <c r="G51" s="29"/>
      <c r="H51" s="8"/>
      <c r="I51" s="8"/>
      <c r="J51" s="8"/>
      <c r="K51" s="8"/>
    </row>
    <row r="52" spans="1:11" ht="15.75">
      <c r="A52" s="238"/>
      <c r="B52" s="235"/>
      <c r="C52" s="236"/>
      <c r="D52" s="235"/>
      <c r="E52" s="8"/>
      <c r="F52" s="29"/>
      <c r="G52" s="29"/>
      <c r="H52" s="8"/>
      <c r="I52" s="8"/>
      <c r="J52" s="8"/>
      <c r="K52" s="8"/>
    </row>
    <row r="53" spans="1:11" ht="15.75">
      <c r="A53" s="239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2" t="s">
        <v>110</v>
      </c>
      <c r="B54" s="322"/>
      <c r="C54" s="322"/>
      <c r="D54" s="322"/>
      <c r="E54" s="8"/>
      <c r="F54" s="66"/>
      <c r="G54" s="67"/>
      <c r="H54" s="8"/>
      <c r="I54" s="8"/>
      <c r="J54" s="8"/>
      <c r="K54" s="8"/>
    </row>
    <row r="55" spans="1:11" ht="15.75">
      <c r="A55" s="323" t="s">
        <v>105</v>
      </c>
      <c r="B55" s="323"/>
      <c r="C55" s="323"/>
      <c r="D55" s="323"/>
      <c r="E55" s="8"/>
      <c r="F55" s="66"/>
      <c r="G55" s="67"/>
      <c r="H55" s="8"/>
      <c r="I55" s="8"/>
      <c r="J55" s="8"/>
      <c r="K55" s="8"/>
    </row>
    <row r="56" spans="1:11" ht="15.75">
      <c r="A56" s="323" t="s">
        <v>29</v>
      </c>
      <c r="B56" s="323"/>
      <c r="C56" s="323"/>
      <c r="D56" s="323"/>
      <c r="E56" s="8"/>
      <c r="F56" s="66"/>
      <c r="G56" s="67"/>
      <c r="H56" s="8"/>
      <c r="I56" s="8"/>
      <c r="J56" s="8"/>
      <c r="K56" s="8"/>
    </row>
    <row r="57" spans="1:11" ht="15.75">
      <c r="A57" s="318"/>
      <c r="B57" s="319"/>
      <c r="C57" s="319"/>
      <c r="D57" s="319"/>
      <c r="E57" s="8"/>
      <c r="F57" s="36"/>
      <c r="G57" s="68"/>
      <c r="H57" s="8"/>
      <c r="I57" s="8"/>
      <c r="J57" s="8"/>
      <c r="K57" s="8"/>
    </row>
    <row r="58" spans="1:9" ht="15">
      <c r="A58" s="320" t="s">
        <v>107</v>
      </c>
      <c r="B58" s="320"/>
      <c r="C58" s="320"/>
      <c r="D58" s="320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24"/>
      <c r="B61" s="324"/>
      <c r="C61" s="324"/>
      <c r="D61" s="324"/>
      <c r="E61" s="324"/>
      <c r="F61" s="324"/>
      <c r="G61" s="324"/>
      <c r="H61" s="324"/>
    </row>
    <row r="62" spans="1:8" ht="15">
      <c r="A62" s="321"/>
      <c r="B62" s="321"/>
      <c r="C62" s="321"/>
      <c r="D62" s="321"/>
      <c r="E62" s="321"/>
      <c r="F62" s="321"/>
      <c r="G62" s="321"/>
      <c r="H62" s="321"/>
    </row>
    <row r="63" spans="1:8" ht="15">
      <c r="A63" s="321"/>
      <c r="B63" s="321"/>
      <c r="C63" s="321"/>
      <c r="D63" s="321"/>
      <c r="E63" s="321"/>
      <c r="F63" s="321"/>
      <c r="G63" s="321"/>
      <c r="H63" s="321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3" t="str">
        <f>+'conP&amp;L'!A1:H1</f>
        <v>METAL RECLAMATION BHD (424773-V)</v>
      </c>
      <c r="G1" s="45"/>
    </row>
    <row r="2" spans="1:7" ht="15">
      <c r="A2" s="244" t="str">
        <f>+'conP&amp;L'!A2:H2</f>
        <v>(Incorporated in Malaysia)</v>
      </c>
      <c r="G2" s="45"/>
    </row>
    <row r="3" spans="1:11" ht="15" customHeight="1">
      <c r="A3" s="242"/>
      <c r="I3" s="126"/>
      <c r="K3" s="54"/>
    </row>
    <row r="4" spans="1:11" ht="20.25">
      <c r="A4" s="245" t="s">
        <v>70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5" t="str">
        <f>+'conP&amp;L'!A5</f>
        <v>FOR THE FIRST QUARTER ENDED 30 SEPTEMBER 2010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6"/>
      <c r="B6" s="54"/>
      <c r="C6" s="54"/>
      <c r="D6" s="325" t="s">
        <v>111</v>
      </c>
      <c r="E6" s="326"/>
      <c r="F6" s="326"/>
      <c r="G6" s="326"/>
      <c r="H6" s="326"/>
      <c r="I6" s="326"/>
      <c r="J6" s="327"/>
      <c r="K6" s="59"/>
      <c r="L6" s="54"/>
      <c r="M6" s="54"/>
      <c r="N6" s="54"/>
    </row>
    <row r="7" spans="1:14" ht="15">
      <c r="A7" s="246"/>
      <c r="B7" s="54"/>
      <c r="C7" s="54"/>
      <c r="D7" s="297"/>
      <c r="E7" s="328" t="s">
        <v>27</v>
      </c>
      <c r="F7" s="328"/>
      <c r="G7" s="328"/>
      <c r="H7" s="16"/>
      <c r="I7" s="16"/>
      <c r="J7" s="298"/>
      <c r="K7" s="59"/>
      <c r="L7" s="54"/>
      <c r="M7" s="54"/>
      <c r="N7" s="54"/>
    </row>
    <row r="8" spans="1:14" ht="15">
      <c r="A8" s="246"/>
      <c r="B8" s="54"/>
      <c r="C8" s="54"/>
      <c r="D8" s="297"/>
      <c r="E8" s="16"/>
      <c r="F8" s="16"/>
      <c r="G8" s="16" t="s">
        <v>28</v>
      </c>
      <c r="H8" s="16"/>
      <c r="I8" s="59"/>
      <c r="J8" s="298"/>
      <c r="K8" s="54"/>
      <c r="L8" s="54"/>
      <c r="M8" s="54"/>
      <c r="N8" s="54"/>
    </row>
    <row r="9" spans="1:11" ht="15">
      <c r="A9" s="242"/>
      <c r="C9" s="77"/>
      <c r="D9" s="299" t="s">
        <v>8</v>
      </c>
      <c r="E9" s="16" t="s">
        <v>8</v>
      </c>
      <c r="F9" s="16" t="s">
        <v>30</v>
      </c>
      <c r="G9" s="16" t="s">
        <v>69</v>
      </c>
      <c r="H9" s="16" t="s">
        <v>10</v>
      </c>
      <c r="I9" s="16"/>
      <c r="J9" s="300" t="s">
        <v>4</v>
      </c>
      <c r="K9" s="16"/>
    </row>
    <row r="10" spans="1:11" ht="15">
      <c r="A10" s="247"/>
      <c r="C10" s="77"/>
      <c r="D10" s="299" t="s">
        <v>9</v>
      </c>
      <c r="E10" s="16" t="s">
        <v>67</v>
      </c>
      <c r="F10" s="16" t="s">
        <v>68</v>
      </c>
      <c r="G10" s="16" t="s">
        <v>68</v>
      </c>
      <c r="H10" s="16" t="s">
        <v>11</v>
      </c>
      <c r="I10" s="16"/>
      <c r="J10" s="300"/>
      <c r="K10" s="16"/>
    </row>
    <row r="11" spans="1:11" ht="15">
      <c r="A11" s="304"/>
      <c r="C11" s="77"/>
      <c r="D11" s="301" t="s">
        <v>3</v>
      </c>
      <c r="E11" s="302" t="s">
        <v>3</v>
      </c>
      <c r="F11" s="302" t="s">
        <v>3</v>
      </c>
      <c r="G11" s="302" t="s">
        <v>3</v>
      </c>
      <c r="H11" s="302" t="s">
        <v>3</v>
      </c>
      <c r="I11" s="302"/>
      <c r="J11" s="303" t="s">
        <v>3</v>
      </c>
      <c r="K11" s="16"/>
    </row>
    <row r="12" spans="1:11" ht="15">
      <c r="A12" s="248" t="s">
        <v>113</v>
      </c>
      <c r="C12" s="77"/>
      <c r="D12" s="45"/>
      <c r="E12" s="45"/>
      <c r="F12" s="45"/>
      <c r="G12" s="45"/>
      <c r="H12" s="45"/>
      <c r="I12" s="45"/>
      <c r="J12" s="240"/>
      <c r="K12" s="16"/>
    </row>
    <row r="13" spans="1:11" ht="6.75" customHeight="1">
      <c r="A13" s="304"/>
      <c r="C13" s="77"/>
      <c r="D13" s="45"/>
      <c r="E13" s="45"/>
      <c r="F13" s="45"/>
      <c r="G13" s="45"/>
      <c r="H13" s="45"/>
      <c r="I13" s="45"/>
      <c r="J13" s="240"/>
      <c r="K13" s="16"/>
    </row>
    <row r="14" spans="1:11" ht="15">
      <c r="A14" s="242" t="s">
        <v>114</v>
      </c>
      <c r="C14" s="59"/>
      <c r="D14" s="43">
        <v>47760</v>
      </c>
      <c r="E14" s="43">
        <v>514</v>
      </c>
      <c r="F14" s="43">
        <v>658</v>
      </c>
      <c r="G14" s="43">
        <v>844</v>
      </c>
      <c r="H14" s="43">
        <v>-7519</v>
      </c>
      <c r="J14" s="54">
        <f>SUM(D14:I14)</f>
        <v>42257</v>
      </c>
      <c r="K14" s="29"/>
    </row>
    <row r="15" spans="1:11" ht="11.25" customHeight="1">
      <c r="A15" s="242"/>
      <c r="C15" s="59"/>
      <c r="K15" s="29"/>
    </row>
    <row r="16" spans="1:13" ht="15">
      <c r="A16" s="242" t="s">
        <v>118</v>
      </c>
      <c r="C16" s="59"/>
      <c r="D16" s="43">
        <v>0</v>
      </c>
      <c r="E16" s="43">
        <v>0</v>
      </c>
      <c r="F16" s="43">
        <v>0</v>
      </c>
      <c r="G16" s="54">
        <f>+CONBS!$B$33-CONBS!$D$33</f>
        <v>301</v>
      </c>
      <c r="H16" s="43">
        <f>+'conP&amp;L'!F43</f>
        <v>774</v>
      </c>
      <c r="J16" s="54">
        <f>SUM(D16:I16)</f>
        <v>1075</v>
      </c>
      <c r="K16" s="29"/>
      <c r="M16" s="43">
        <f>'conP&amp;L'!F55-J16</f>
        <v>0</v>
      </c>
    </row>
    <row r="17" spans="1:11" ht="9" customHeight="1">
      <c r="A17" s="242"/>
      <c r="C17" s="59"/>
      <c r="K17" s="29"/>
    </row>
    <row r="18" spans="1:11" ht="21.75" customHeight="1" thickBot="1">
      <c r="A18" s="249" t="s">
        <v>115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658</v>
      </c>
      <c r="G18" s="30">
        <f t="shared" si="0"/>
        <v>1145</v>
      </c>
      <c r="H18" s="30">
        <f t="shared" si="0"/>
        <v>-6745</v>
      </c>
      <c r="I18" s="30"/>
      <c r="J18" s="30">
        <f t="shared" si="0"/>
        <v>43332</v>
      </c>
      <c r="K18" s="29"/>
    </row>
    <row r="19" spans="1:11" ht="15">
      <c r="A19" s="243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9"/>
      <c r="J19" s="59">
        <f>+J18-CONBS!B35</f>
        <v>0</v>
      </c>
      <c r="K19" s="29"/>
    </row>
    <row r="20" spans="1:11" ht="15">
      <c r="A20" s="243"/>
      <c r="C20" s="59"/>
      <c r="D20" s="29"/>
      <c r="E20" s="29"/>
      <c r="F20" s="29"/>
      <c r="G20" s="29"/>
      <c r="H20" s="29"/>
      <c r="I20" s="29"/>
      <c r="J20" s="59"/>
      <c r="K20" s="29"/>
    </row>
    <row r="21" spans="1:11" ht="15">
      <c r="A21" s="250"/>
      <c r="C21" s="59"/>
      <c r="D21" s="29"/>
      <c r="E21" s="29"/>
      <c r="F21" s="29"/>
      <c r="G21" s="29"/>
      <c r="H21" s="29"/>
      <c r="I21" s="29"/>
      <c r="J21" s="59"/>
      <c r="K21" s="29"/>
    </row>
    <row r="22" spans="1:11" ht="15">
      <c r="A22" s="248" t="s">
        <v>112</v>
      </c>
      <c r="C22" s="77"/>
      <c r="D22" s="119"/>
      <c r="E22" s="45"/>
      <c r="F22" s="45"/>
      <c r="G22" s="45"/>
      <c r="H22" s="45"/>
      <c r="I22" s="45"/>
      <c r="J22" s="59"/>
      <c r="K22" s="59"/>
    </row>
    <row r="23" spans="1:11" ht="3" customHeight="1">
      <c r="A23" s="249"/>
      <c r="C23" s="59"/>
      <c r="J23" s="59"/>
      <c r="K23" s="59"/>
    </row>
    <row r="24" spans="1:11" ht="15">
      <c r="A24" s="242" t="s">
        <v>92</v>
      </c>
      <c r="C24" s="59"/>
      <c r="D24" s="43">
        <v>47760</v>
      </c>
      <c r="E24" s="43">
        <v>514</v>
      </c>
      <c r="F24" s="43">
        <v>658</v>
      </c>
      <c r="G24" s="43">
        <v>2185</v>
      </c>
      <c r="H24" s="43">
        <v>-19589</v>
      </c>
      <c r="J24" s="54">
        <f>SUM(D24:I24)</f>
        <v>31528</v>
      </c>
      <c r="K24" s="59"/>
    </row>
    <row r="25" spans="1:11" ht="7.5" customHeight="1">
      <c r="A25" s="242"/>
      <c r="C25" s="59"/>
      <c r="D25" s="29"/>
      <c r="E25" s="29"/>
      <c r="F25" s="29"/>
      <c r="G25" s="29"/>
      <c r="H25" s="29"/>
      <c r="I25" s="29"/>
      <c r="J25" s="59"/>
      <c r="K25" s="59"/>
    </row>
    <row r="26" spans="1:13" ht="15" customHeight="1">
      <c r="A26" s="242" t="s">
        <v>118</v>
      </c>
      <c r="C26" s="59"/>
      <c r="D26" s="43">
        <v>0</v>
      </c>
      <c r="E26" s="43">
        <v>0</v>
      </c>
      <c r="F26" s="43">
        <v>0</v>
      </c>
      <c r="G26" s="43">
        <v>314</v>
      </c>
      <c r="H26" s="54">
        <v>-3812</v>
      </c>
      <c r="I26" s="54"/>
      <c r="J26" s="54">
        <f>SUM(D26:I26)</f>
        <v>-3498</v>
      </c>
      <c r="K26" s="59"/>
      <c r="M26" s="43">
        <f>'conP&amp;L'!H55-J26</f>
        <v>0</v>
      </c>
    </row>
    <row r="27" spans="1:11" ht="7.5" customHeight="1">
      <c r="A27" s="242"/>
      <c r="C27" s="59"/>
      <c r="D27" s="29"/>
      <c r="E27" s="29"/>
      <c r="F27" s="29"/>
      <c r="G27" s="29"/>
      <c r="H27" s="29"/>
      <c r="I27" s="29"/>
      <c r="J27" s="59"/>
      <c r="K27" s="59"/>
    </row>
    <row r="28" spans="1:11" ht="21.75" customHeight="1" thickBot="1">
      <c r="A28" s="249" t="s">
        <v>116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2499</v>
      </c>
      <c r="H28" s="30">
        <f t="shared" si="1"/>
        <v>-23401</v>
      </c>
      <c r="I28" s="30"/>
      <c r="J28" s="30">
        <f t="shared" si="1"/>
        <v>28030</v>
      </c>
      <c r="K28" s="59"/>
    </row>
    <row r="29" spans="1:11" ht="15">
      <c r="A29" s="242"/>
      <c r="C29" s="59"/>
      <c r="D29" s="29"/>
      <c r="E29" s="29"/>
      <c r="F29" s="29"/>
      <c r="G29" s="29"/>
      <c r="H29" s="29"/>
      <c r="I29" s="29"/>
      <c r="J29" s="59"/>
      <c r="K29" s="59"/>
    </row>
    <row r="30" spans="1:11" ht="19.5" customHeight="1">
      <c r="A30" s="249"/>
      <c r="C30" s="59"/>
      <c r="D30" s="29"/>
      <c r="E30" s="29"/>
      <c r="F30" s="29"/>
      <c r="G30" s="29"/>
      <c r="H30" s="29"/>
      <c r="I30" s="29"/>
      <c r="J30" s="59"/>
      <c r="K30" s="59"/>
    </row>
    <row r="31" spans="1:11" ht="8.25" customHeight="1">
      <c r="A31" s="251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5.75">
      <c r="A32" s="330" t="s">
        <v>124</v>
      </c>
      <c r="B32" s="330"/>
      <c r="C32" s="330"/>
      <c r="D32" s="330"/>
      <c r="E32" s="330"/>
      <c r="F32" s="330"/>
      <c r="G32" s="330"/>
      <c r="H32" s="330"/>
      <c r="I32" s="330"/>
      <c r="J32" s="330"/>
      <c r="K32" s="59"/>
    </row>
    <row r="33" spans="1:11" ht="15.75">
      <c r="A33" s="331" t="s">
        <v>117</v>
      </c>
      <c r="B33" s="331"/>
      <c r="C33" s="331"/>
      <c r="D33" s="331"/>
      <c r="E33" s="331"/>
      <c r="F33" s="331"/>
      <c r="G33" s="331"/>
      <c r="H33" s="331"/>
      <c r="I33" s="331"/>
      <c r="J33" s="331"/>
      <c r="K33" s="59"/>
    </row>
    <row r="34" spans="1:11" ht="15.75">
      <c r="A34" s="331" t="s">
        <v>29</v>
      </c>
      <c r="B34" s="331"/>
      <c r="C34" s="331"/>
      <c r="D34" s="331"/>
      <c r="E34" s="331"/>
      <c r="F34" s="331"/>
      <c r="G34" s="331"/>
      <c r="H34" s="331"/>
      <c r="I34" s="331"/>
      <c r="J34" s="331"/>
      <c r="K34" s="59"/>
    </row>
    <row r="35" spans="1:11" ht="15.7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5.75" customHeight="1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</row>
    <row r="37" spans="1:11" ht="15">
      <c r="A37" s="108"/>
      <c r="B37" s="108"/>
      <c r="C37" s="108"/>
      <c r="D37" s="108"/>
      <c r="E37" s="108"/>
      <c r="F37" s="108"/>
      <c r="G37" s="108"/>
      <c r="H37" s="108"/>
      <c r="I37" s="108"/>
      <c r="J37" s="241"/>
      <c r="K37" s="108"/>
    </row>
    <row r="38" ht="15">
      <c r="A38" s="10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2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125</v>
      </c>
      <c r="B4" s="48"/>
      <c r="C4" s="48"/>
      <c r="D4" s="48"/>
      <c r="E4" s="254"/>
      <c r="G4" s="59"/>
      <c r="H4" s="29"/>
      <c r="I4" s="29"/>
    </row>
    <row r="5" spans="1:9" ht="15">
      <c r="A5" s="47" t="str">
        <f>+'conP&amp;L'!A5</f>
        <v>FOR THE FIRST QUARTER ENDED 30 SEPTEMBER 2010</v>
      </c>
      <c r="B5" s="48"/>
      <c r="C5" s="48"/>
      <c r="D5" s="48"/>
      <c r="E5" s="255"/>
      <c r="G5" s="261"/>
      <c r="H5" s="29"/>
      <c r="I5" s="29"/>
    </row>
    <row r="6" spans="1:9" ht="15">
      <c r="A6" s="56"/>
      <c r="C6" s="89" t="s">
        <v>119</v>
      </c>
      <c r="D6" s="16"/>
      <c r="E6" s="89" t="s">
        <v>93</v>
      </c>
      <c r="G6" s="90"/>
      <c r="H6" s="189"/>
      <c r="I6" s="29"/>
    </row>
    <row r="7" spans="1:9" ht="15">
      <c r="A7" s="56"/>
      <c r="C7" s="89" t="s">
        <v>36</v>
      </c>
      <c r="D7" s="16"/>
      <c r="E7" s="89" t="s">
        <v>36</v>
      </c>
      <c r="G7" s="90"/>
      <c r="H7" s="89"/>
      <c r="I7" s="29"/>
    </row>
    <row r="8" spans="1:9" ht="15">
      <c r="A8" s="56"/>
      <c r="C8" s="89" t="s">
        <v>71</v>
      </c>
      <c r="D8" s="16"/>
      <c r="E8" s="89" t="s">
        <v>35</v>
      </c>
      <c r="G8" s="90"/>
      <c r="H8" s="89"/>
      <c r="I8" s="29"/>
    </row>
    <row r="9" spans="2:9" ht="15">
      <c r="B9" s="46"/>
      <c r="C9" s="89" t="s">
        <v>12</v>
      </c>
      <c r="D9" s="16"/>
      <c r="E9" s="189" t="s">
        <v>72</v>
      </c>
      <c r="G9" s="189"/>
      <c r="H9" s="189"/>
      <c r="I9" s="29"/>
    </row>
    <row r="10" spans="3:9" ht="15">
      <c r="C10" s="90" t="s">
        <v>98</v>
      </c>
      <c r="D10" s="16"/>
      <c r="E10" s="90" t="s">
        <v>99</v>
      </c>
      <c r="G10" s="90"/>
      <c r="H10" s="90"/>
      <c r="I10" s="29"/>
    </row>
    <row r="11" spans="1:9" ht="15">
      <c r="A11" s="44" t="s">
        <v>14</v>
      </c>
      <c r="C11" s="89" t="s">
        <v>3</v>
      </c>
      <c r="D11" s="16"/>
      <c r="E11" s="89" t="s">
        <v>3</v>
      </c>
      <c r="G11" s="189"/>
      <c r="H11" s="89"/>
      <c r="I11" s="29"/>
    </row>
    <row r="12" spans="1:9" ht="18.75" customHeight="1">
      <c r="A12" s="43" t="s">
        <v>95</v>
      </c>
      <c r="C12" s="138">
        <v>-1313</v>
      </c>
      <c r="E12" s="138">
        <v>-1020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13</v>
      </c>
      <c r="C14" s="29"/>
      <c r="E14" s="29"/>
      <c r="G14" s="29"/>
      <c r="H14" s="29"/>
      <c r="I14" s="29"/>
    </row>
    <row r="15" spans="1:9" ht="18" customHeight="1">
      <c r="A15" s="43" t="s">
        <v>15</v>
      </c>
      <c r="C15" s="138">
        <v>-118</v>
      </c>
      <c r="E15" s="138">
        <v>-302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16</v>
      </c>
      <c r="C17" s="29"/>
      <c r="E17" s="29"/>
      <c r="G17" s="29"/>
      <c r="H17" s="29"/>
      <c r="I17" s="29"/>
    </row>
    <row r="18" spans="1:9" ht="18.75" customHeight="1">
      <c r="A18" s="43" t="s">
        <v>18</v>
      </c>
      <c r="C18" s="138">
        <v>-2656</v>
      </c>
      <c r="E18" s="138">
        <v>-393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17</v>
      </c>
      <c r="C20" s="43">
        <f>+C18+C15+C12</f>
        <v>-4087</v>
      </c>
      <c r="E20" s="43">
        <f>+E18+E15+E12</f>
        <v>-1715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19</v>
      </c>
      <c r="C22" s="43">
        <v>5113</v>
      </c>
      <c r="E22" s="43">
        <v>-825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1026</v>
      </c>
      <c r="E24" s="30">
        <f>SUM(E20:E23)</f>
        <v>-2540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3979</v>
      </c>
      <c r="E28" s="43">
        <v>844</v>
      </c>
      <c r="G28" s="29">
        <f>C28-CONBS!B25</f>
        <v>0</v>
      </c>
      <c r="H28" s="29"/>
      <c r="I28" s="29"/>
    </row>
    <row r="29" spans="1:9" ht="15">
      <c r="A29" s="43" t="s">
        <v>73</v>
      </c>
      <c r="C29" s="43">
        <v>-2953</v>
      </c>
      <c r="E29" s="43">
        <v>-3384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1026</v>
      </c>
      <c r="E31" s="30">
        <f>SUM(E26:E30)</f>
        <v>-2540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30"/>
      <c r="B34" s="330"/>
      <c r="C34" s="330"/>
      <c r="D34" s="330"/>
      <c r="E34" s="330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31"/>
      <c r="B37" s="331"/>
      <c r="C37" s="331"/>
      <c r="D37" s="331"/>
      <c r="E37" s="331"/>
      <c r="G37" s="29"/>
      <c r="H37" s="29"/>
      <c r="I37" s="29"/>
    </row>
    <row r="38" spans="1:9" ht="15.75">
      <c r="A38" s="330" t="s">
        <v>126</v>
      </c>
      <c r="B38" s="330"/>
      <c r="C38" s="330"/>
      <c r="D38" s="330"/>
      <c r="E38" s="330"/>
      <c r="G38" s="29"/>
      <c r="H38" s="29"/>
      <c r="I38" s="29"/>
    </row>
    <row r="39" spans="1:9" ht="15.75">
      <c r="A39" s="331" t="s">
        <v>120</v>
      </c>
      <c r="B39" s="331"/>
      <c r="C39" s="331"/>
      <c r="D39" s="331"/>
      <c r="E39" s="331"/>
      <c r="G39" s="29"/>
      <c r="H39" s="29"/>
      <c r="I39" s="29"/>
    </row>
    <row r="40" spans="1:9" ht="15.75">
      <c r="A40" s="331" t="s">
        <v>74</v>
      </c>
      <c r="B40" s="331"/>
      <c r="C40" s="331"/>
      <c r="D40" s="331"/>
      <c r="E40" s="331"/>
      <c r="G40" s="29"/>
      <c r="H40" s="29"/>
      <c r="I40" s="29"/>
    </row>
    <row r="41" spans="1:13" ht="15">
      <c r="A41" s="329"/>
      <c r="B41" s="329"/>
      <c r="C41" s="329"/>
      <c r="D41" s="329"/>
      <c r="E41" s="329"/>
      <c r="F41" s="182"/>
      <c r="G41" s="182"/>
      <c r="H41" s="182"/>
      <c r="I41" s="182"/>
      <c r="J41" s="182"/>
      <c r="K41" s="182"/>
      <c r="L41" s="182"/>
      <c r="M41" s="182"/>
    </row>
    <row r="42" spans="1:13" ht="15">
      <c r="A42" s="329"/>
      <c r="B42" s="329"/>
      <c r="C42" s="329"/>
      <c r="D42" s="329"/>
      <c r="E42" s="329"/>
      <c r="F42" s="183"/>
      <c r="G42" s="183"/>
      <c r="H42" s="183"/>
      <c r="I42" s="183"/>
      <c r="J42" s="183"/>
      <c r="K42" s="183"/>
      <c r="L42" s="183"/>
      <c r="M42" s="183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4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4" t="s">
        <v>87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6" t="s">
        <v>75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6"/>
    </row>
    <row r="7" ht="15.75">
      <c r="A7" s="259" t="s">
        <v>77</v>
      </c>
    </row>
    <row r="8" spans="1:4" ht="15.75">
      <c r="A8" s="257"/>
      <c r="B8" s="167"/>
      <c r="C8" s="2"/>
      <c r="D8" s="184"/>
    </row>
    <row r="9" spans="1:4" ht="15.75">
      <c r="A9" s="258"/>
      <c r="B9" s="149"/>
      <c r="D9" s="185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4"/>
      <c r="C15" s="12"/>
    </row>
    <row r="16" spans="2:3" ht="12.75">
      <c r="B16" s="185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7"/>
      <c r="C26" s="12"/>
    </row>
    <row r="27" spans="1:3" ht="12.75">
      <c r="A27" s="34"/>
      <c r="B27" s="167"/>
      <c r="C27" s="12"/>
    </row>
    <row r="28" spans="2:3" ht="12.75">
      <c r="B28" s="149"/>
      <c r="C28" s="12"/>
    </row>
    <row r="29" spans="2:3" ht="12.75">
      <c r="B29" s="166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7"/>
      <c r="C48" s="12"/>
      <c r="D48" s="9"/>
      <c r="E48" s="9"/>
      <c r="F48" s="9"/>
      <c r="G48" s="9"/>
      <c r="H48" s="9"/>
    </row>
    <row r="49" spans="1:11" ht="12.75">
      <c r="A49" s="9"/>
      <c r="B49" s="167"/>
      <c r="C49" s="12"/>
      <c r="D49" s="9"/>
      <c r="E49" s="9"/>
      <c r="F49" s="9"/>
      <c r="G49" s="9"/>
      <c r="H49" s="9"/>
      <c r="K49" s="8"/>
    </row>
    <row r="50" spans="1:11" ht="12.75">
      <c r="A50" s="9"/>
      <c r="B50" s="167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7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6"/>
      <c r="C65" s="12"/>
    </row>
    <row r="66" spans="2:3" ht="12.75">
      <c r="B66" s="166"/>
      <c r="C66" s="12"/>
    </row>
    <row r="67" spans="1:3" ht="12.75">
      <c r="A67" s="34"/>
      <c r="B67" s="165"/>
      <c r="C67" s="10"/>
    </row>
    <row r="68" ht="4.5" customHeight="1">
      <c r="B68" s="149"/>
    </row>
    <row r="69" ht="12.75">
      <c r="B69" s="149"/>
    </row>
    <row r="72" spans="1:3" ht="12.75">
      <c r="A72" s="34"/>
      <c r="B72" s="165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5"/>
      <c r="C78" s="10"/>
      <c r="D78" s="4"/>
      <c r="E78" s="4"/>
      <c r="F78" s="50"/>
      <c r="G78" s="50"/>
      <c r="H78" s="78"/>
    </row>
    <row r="79" spans="2:7" ht="4.5" customHeight="1">
      <c r="B79" s="168"/>
      <c r="C79" s="4"/>
      <c r="D79" s="4"/>
      <c r="E79" s="4"/>
      <c r="F79" s="4"/>
      <c r="G79" s="4"/>
    </row>
    <row r="80" spans="2:7" ht="12.75">
      <c r="B80" s="168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5"/>
      <c r="C83" s="10"/>
    </row>
    <row r="84" spans="2:3" ht="2.25" customHeight="1">
      <c r="B84" s="165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7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7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9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0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6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6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6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6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7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7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0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7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1"/>
      <c r="C118" s="86"/>
      <c r="D118" s="6"/>
      <c r="E118" s="4"/>
      <c r="F118" s="6"/>
      <c r="G118" s="6"/>
      <c r="J118" s="4"/>
    </row>
    <row r="119" spans="2:7" ht="12.75">
      <c r="B119" s="172"/>
      <c r="C119" s="86"/>
      <c r="E119" s="4"/>
      <c r="F119" s="64"/>
      <c r="G119" s="6"/>
    </row>
    <row r="120" spans="1:3" ht="12.75">
      <c r="A120" s="34"/>
      <c r="B120" s="167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8"/>
      <c r="C126" s="2"/>
      <c r="F126" s="135"/>
    </row>
    <row r="127" spans="2:3" ht="3" customHeight="1">
      <c r="B127" s="167"/>
      <c r="C127" s="2"/>
    </row>
    <row r="128" ht="12.75">
      <c r="B128" s="149"/>
    </row>
    <row r="129" spans="1:2" ht="15" customHeight="1">
      <c r="A129" s="37"/>
      <c r="B129" s="173"/>
    </row>
    <row r="130" spans="1:2" ht="12.75">
      <c r="A130" s="55"/>
      <c r="B130" s="188"/>
    </row>
    <row r="131" spans="1:2" ht="12.75">
      <c r="A131" s="55"/>
      <c r="B131" s="173"/>
    </row>
    <row r="132" spans="1:2" ht="12.75">
      <c r="A132" s="55"/>
      <c r="B132" s="173"/>
    </row>
    <row r="133" spans="1:2" ht="12.75">
      <c r="A133" s="55"/>
      <c r="B133" s="173"/>
    </row>
    <row r="134" spans="1:2" ht="12.75">
      <c r="A134" s="55"/>
      <c r="B134" s="173"/>
    </row>
    <row r="135" spans="1:2" ht="12.75">
      <c r="A135" s="55"/>
      <c r="B135" s="173"/>
    </row>
    <row r="136" spans="1:11" ht="3" customHeight="1">
      <c r="A136" s="55"/>
      <c r="B136" s="173"/>
      <c r="K136" s="155"/>
    </row>
    <row r="137" spans="1:11" ht="12.75">
      <c r="A137" s="37"/>
      <c r="B137" s="173"/>
      <c r="K137" s="155"/>
    </row>
    <row r="138" spans="1:11" ht="12.75">
      <c r="A138" s="55"/>
      <c r="B138" s="173"/>
      <c r="K138" s="155"/>
    </row>
    <row r="139" spans="1:11" ht="12.75">
      <c r="A139" s="55"/>
      <c r="B139" s="173"/>
      <c r="K139" s="155"/>
    </row>
    <row r="140" spans="1:11" ht="12.75">
      <c r="A140" s="55"/>
      <c r="B140" s="173"/>
      <c r="K140" s="155"/>
    </row>
    <row r="141" spans="1:11" ht="15.75" customHeight="1">
      <c r="A141" s="55"/>
      <c r="B141" s="173"/>
      <c r="K141" s="155"/>
    </row>
    <row r="142" spans="1:11" ht="12.75">
      <c r="A142" s="55"/>
      <c r="B142" s="173"/>
      <c r="K142" s="155"/>
    </row>
    <row r="143" spans="1:11" ht="17.25" customHeight="1">
      <c r="A143" s="55"/>
      <c r="B143" s="173"/>
      <c r="K143" s="155"/>
    </row>
    <row r="144" spans="1:11" ht="12.75">
      <c r="A144" s="55"/>
      <c r="B144" s="173"/>
      <c r="K144" s="155"/>
    </row>
    <row r="145" spans="1:11" ht="12.75">
      <c r="A145" s="55"/>
      <c r="B145" s="173"/>
      <c r="K145" s="155"/>
    </row>
    <row r="146" spans="1:2" ht="12.75">
      <c r="A146" s="37"/>
      <c r="B146" s="173"/>
    </row>
    <row r="147" spans="1:2" ht="12.75">
      <c r="A147" s="164"/>
      <c r="B147" s="173"/>
    </row>
    <row r="148" spans="1:2" ht="12.75">
      <c r="A148" s="164"/>
      <c r="B148" s="173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8"/>
      <c r="C152" s="2"/>
    </row>
    <row r="153" spans="1:3" ht="5.25" customHeight="1">
      <c r="A153" s="34"/>
      <c r="B153" s="167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3"/>
    </row>
    <row r="158" spans="1:2" ht="12.75">
      <c r="A158" s="55"/>
      <c r="B158" s="173"/>
    </row>
    <row r="159" spans="1:2" ht="12.75">
      <c r="A159" s="55"/>
      <c r="B159" s="173"/>
    </row>
    <row r="160" spans="1:2" ht="12.75">
      <c r="A160" s="55"/>
      <c r="B160" s="173"/>
    </row>
    <row r="161" spans="1:2" ht="12.75">
      <c r="A161" s="55"/>
      <c r="B161" s="173"/>
    </row>
    <row r="162" spans="1:2" ht="12.75">
      <c r="A162" s="55"/>
      <c r="B162" s="173"/>
    </row>
    <row r="163" spans="2:4" ht="12.75">
      <c r="B163" s="149"/>
      <c r="D163" s="6"/>
    </row>
    <row r="164" spans="1:2" ht="12.75">
      <c r="A164" s="34"/>
      <c r="B164" s="167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6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32"/>
      <c r="E180" s="332"/>
      <c r="F180" s="332"/>
      <c r="H180" s="333"/>
      <c r="I180" s="334"/>
      <c r="J180" s="334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6"/>
      <c r="D196" s="6"/>
      <c r="E196" s="6"/>
      <c r="F196" s="191"/>
      <c r="K196" s="4"/>
      <c r="L196" s="186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2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90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90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7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7"/>
      <c r="C222" s="96"/>
      <c r="D222" s="95"/>
      <c r="E222" s="95"/>
      <c r="F222" s="95"/>
      <c r="G222" s="95"/>
    </row>
    <row r="223" spans="1:7" ht="3" customHeight="1">
      <c r="A223" s="34"/>
      <c r="B223" s="174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4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2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7"/>
      <c r="C230" s="2"/>
      <c r="D230" s="337"/>
      <c r="E230" s="337"/>
      <c r="F230" s="337"/>
      <c r="G230" s="94"/>
      <c r="H230" s="311"/>
      <c r="I230" s="311"/>
      <c r="J230" s="311"/>
    </row>
    <row r="231" spans="1:10" ht="12.75">
      <c r="A231" s="34"/>
      <c r="B231" s="167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7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6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6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6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7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7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8"/>
      <c r="C262" s="4"/>
      <c r="D262" s="8"/>
      <c r="E262" s="8"/>
      <c r="F262" s="8"/>
      <c r="G262" s="8"/>
    </row>
    <row r="263" spans="2:7" ht="12.75">
      <c r="B263" s="168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3"/>
    </row>
    <row r="298" spans="1:2" ht="12.75">
      <c r="A298" s="55"/>
      <c r="B298" s="173"/>
    </row>
    <row r="299" spans="1:2" ht="12.75">
      <c r="A299" s="55"/>
      <c r="B299" s="173"/>
    </row>
    <row r="300" spans="1:2" ht="12.75">
      <c r="A300" s="55"/>
      <c r="B300" s="173"/>
    </row>
    <row r="301" spans="1:2" ht="12.75">
      <c r="A301" s="55"/>
      <c r="B301" s="173"/>
    </row>
    <row r="302" spans="1:3" ht="12.75">
      <c r="A302" s="55"/>
      <c r="B302" s="173"/>
      <c r="C302" s="155"/>
    </row>
    <row r="303" spans="1:11" ht="12.75">
      <c r="A303" s="55"/>
      <c r="B303" s="173"/>
      <c r="C303" s="155"/>
      <c r="K303" s="155"/>
    </row>
    <row r="304" spans="1:11" ht="12.75">
      <c r="A304" s="55"/>
      <c r="B304" s="173"/>
      <c r="C304" s="155"/>
      <c r="K304" s="155"/>
    </row>
    <row r="305" spans="1:11" ht="12.75">
      <c r="A305" s="37"/>
      <c r="B305" s="173"/>
      <c r="C305" s="155"/>
      <c r="K305" s="155"/>
    </row>
    <row r="306" spans="1:11" ht="12.75">
      <c r="A306" s="164"/>
      <c r="B306" s="173"/>
      <c r="C306" s="155"/>
      <c r="K306" s="155"/>
    </row>
    <row r="307" spans="1:3" ht="12.75">
      <c r="A307" s="164"/>
      <c r="B307" s="173"/>
      <c r="C307" s="155"/>
    </row>
    <row r="308" spans="2:3" ht="12.75">
      <c r="B308" s="149"/>
      <c r="C308" s="155"/>
    </row>
    <row r="309" spans="1:3" ht="12.75">
      <c r="A309" s="18"/>
      <c r="B309" s="173"/>
      <c r="C309" s="155"/>
    </row>
    <row r="310" ht="12.75">
      <c r="B310" s="153"/>
    </row>
    <row r="311" spans="1:4" ht="12.75">
      <c r="A311" s="34"/>
      <c r="B311" s="167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7"/>
      <c r="C325" s="2"/>
    </row>
    <row r="326" spans="2:9" ht="3" customHeight="1">
      <c r="B326" s="168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5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5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5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5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6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7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6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6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6"/>
      <c r="C336" s="87"/>
      <c r="D336" s="4"/>
      <c r="E336" s="4"/>
      <c r="F336" s="4"/>
      <c r="G336" s="4"/>
      <c r="H336" s="4"/>
      <c r="I336" s="4"/>
    </row>
    <row r="337" spans="2:9" ht="12.75">
      <c r="B337" s="176"/>
      <c r="C337" s="4"/>
      <c r="D337" s="4"/>
      <c r="E337" s="4"/>
      <c r="F337" s="4"/>
      <c r="G337" s="4"/>
      <c r="H337" s="4"/>
      <c r="I337" s="4"/>
    </row>
    <row r="338" spans="2:9" ht="12.75">
      <c r="B338" s="177"/>
      <c r="C338" s="4"/>
      <c r="D338" s="4"/>
      <c r="E338" s="4"/>
      <c r="F338" s="4"/>
      <c r="G338" s="4"/>
      <c r="H338" s="4"/>
      <c r="I338" s="4"/>
    </row>
    <row r="339" spans="2:9" ht="12.75">
      <c r="B339" s="176"/>
      <c r="C339" s="4"/>
      <c r="D339" s="4"/>
      <c r="E339" s="4"/>
      <c r="F339" s="4"/>
      <c r="G339" s="4"/>
      <c r="H339" s="4"/>
      <c r="I339" s="4"/>
    </row>
    <row r="340" spans="2:9" ht="12.75">
      <c r="B340" s="176"/>
      <c r="C340" s="4"/>
      <c r="D340" s="4"/>
      <c r="E340" s="4"/>
      <c r="F340" s="4"/>
      <c r="G340" s="4"/>
      <c r="H340" s="4"/>
      <c r="I340" s="4"/>
    </row>
    <row r="341" spans="2:9" ht="12.75">
      <c r="B341" s="168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7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7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8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3"/>
      <c r="B354" s="167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3"/>
      <c r="F364" s="194"/>
    </row>
    <row r="365" spans="1:6" ht="13.5" customHeight="1">
      <c r="A365" s="34"/>
      <c r="B365" s="178"/>
      <c r="C365" s="2"/>
      <c r="D365" s="95"/>
      <c r="F365" s="194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3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3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3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3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3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9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3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3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3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9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3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3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7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3"/>
      <c r="K392" s="69"/>
      <c r="L392" s="4"/>
      <c r="M392" s="4"/>
      <c r="N392" s="4"/>
      <c r="O392" s="4"/>
      <c r="P392" s="4"/>
    </row>
    <row r="393" spans="2:16" ht="12.75">
      <c r="B393" s="163"/>
      <c r="K393" s="69"/>
      <c r="L393" s="4"/>
      <c r="M393" s="4"/>
      <c r="N393" s="4"/>
      <c r="O393" s="4"/>
      <c r="P393" s="4"/>
    </row>
    <row r="394" spans="2:16" ht="12.75">
      <c r="B394" s="163"/>
      <c r="K394" s="4"/>
      <c r="L394" s="4"/>
      <c r="M394" s="4"/>
      <c r="N394" s="4"/>
      <c r="O394" s="4"/>
      <c r="P394" s="4"/>
    </row>
    <row r="395" spans="2:16" ht="12.75">
      <c r="B395" s="163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8"/>
      <c r="C397" s="2"/>
      <c r="K397" s="4"/>
      <c r="L397" s="4"/>
      <c r="M397" s="4"/>
      <c r="N397" s="4"/>
      <c r="O397" s="4"/>
      <c r="P397" s="4"/>
    </row>
    <row r="398" spans="2:16" ht="13.5">
      <c r="B398" s="167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7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7"/>
      <c r="C407" s="2"/>
      <c r="D407" s="335"/>
      <c r="E407" s="336"/>
      <c r="F407" s="336"/>
      <c r="G407" s="70"/>
      <c r="H407" s="335"/>
      <c r="I407" s="336"/>
      <c r="J407" s="336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7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7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1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1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5"/>
      <c r="E416" s="8"/>
      <c r="F416" s="88"/>
      <c r="G416" s="50"/>
      <c r="H416" s="195"/>
      <c r="I416" s="8"/>
      <c r="J416" s="195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7"/>
      <c r="C424" s="2"/>
      <c r="D424" s="335"/>
      <c r="E424" s="336"/>
      <c r="F424" s="336"/>
      <c r="G424" s="70"/>
      <c r="H424" s="335"/>
      <c r="I424" s="336"/>
      <c r="J424" s="336"/>
    </row>
    <row r="425" spans="1:10" ht="13.5" customHeight="1">
      <c r="A425" s="27"/>
      <c r="B425" s="167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7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8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8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8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8"/>
      <c r="C433" s="4"/>
      <c r="D433" s="107"/>
      <c r="E433" s="62"/>
      <c r="F433" s="145"/>
      <c r="G433" s="50"/>
      <c r="H433" s="143"/>
      <c r="I433" s="62"/>
      <c r="J433" s="192"/>
    </row>
    <row r="434" spans="2:10" ht="13.5" customHeight="1">
      <c r="B434" s="168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8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8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60"/>
      <c r="F438" s="142"/>
      <c r="G438" s="161"/>
      <c r="H438" s="142"/>
      <c r="I438" s="160"/>
      <c r="J438" s="142"/>
    </row>
    <row r="439" spans="2:10" ht="13.5" customHeight="1" thickBot="1">
      <c r="B439" s="149"/>
      <c r="D439" s="124"/>
      <c r="E439" s="160"/>
      <c r="F439" s="124"/>
      <c r="G439" s="162"/>
      <c r="H439" s="124"/>
      <c r="I439" s="160"/>
      <c r="J439" s="124"/>
    </row>
    <row r="440" spans="2:10" ht="13.5" customHeight="1" thickBot="1">
      <c r="B440" s="149"/>
      <c r="D440" s="124"/>
      <c r="E440" s="159"/>
      <c r="F440" s="124"/>
      <c r="G440" s="161"/>
      <c r="H440" s="124"/>
      <c r="I440" s="159"/>
      <c r="J440" s="124"/>
    </row>
    <row r="441" spans="2:10" ht="13.5" customHeight="1">
      <c r="B441" s="168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8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8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3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7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2010-11-30T06:55:26Z</cp:lastPrinted>
  <dcterms:created xsi:type="dcterms:W3CDTF">1999-07-06T22:24:37Z</dcterms:created>
  <dcterms:modified xsi:type="dcterms:W3CDTF">2010-11-30T06:59:30Z</dcterms:modified>
  <cp:category/>
  <cp:version/>
  <cp:contentType/>
  <cp:contentStatus/>
</cp:coreProperties>
</file>